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0" yWindow="70" windowWidth="18180" windowHeight="8210"/>
  </bookViews>
  <sheets>
    <sheet name="OCE Funding" sheetId="10" r:id="rId1"/>
  </sheets>
  <calcPr calcId="145621" concurrentCalc="0"/>
</workbook>
</file>

<file path=xl/calcChain.xml><?xml version="1.0" encoding="utf-8"?>
<calcChain xmlns="http://schemas.openxmlformats.org/spreadsheetml/2006/main">
  <c r="E18" i="10" l="1"/>
  <c r="F18" i="10"/>
  <c r="C17" i="10"/>
  <c r="D17" i="10"/>
  <c r="E17" i="10"/>
  <c r="F17" i="10"/>
  <c r="B17" i="10"/>
  <c r="E16" i="10"/>
  <c r="F16" i="10"/>
  <c r="E15" i="10"/>
  <c r="F15" i="10"/>
  <c r="E14" i="10"/>
  <c r="F14" i="10"/>
  <c r="E13" i="10"/>
  <c r="F13" i="10"/>
  <c r="E12" i="10"/>
  <c r="F12" i="10"/>
  <c r="E11" i="10"/>
  <c r="F11" i="10"/>
  <c r="E10" i="10"/>
  <c r="F10" i="10"/>
  <c r="E9" i="10"/>
  <c r="F9" i="10"/>
  <c r="C8" i="10"/>
  <c r="D8" i="10"/>
  <c r="E8" i="10"/>
  <c r="F8" i="10"/>
  <c r="B8" i="10"/>
  <c r="E7" i="10"/>
  <c r="F7" i="10"/>
  <c r="C6" i="10"/>
  <c r="D6" i="10"/>
  <c r="E6" i="10"/>
  <c r="F6" i="10"/>
  <c r="B6" i="10"/>
  <c r="C5" i="10"/>
  <c r="D5" i="10"/>
  <c r="E5" i="10"/>
  <c r="F5" i="10"/>
  <c r="B5" i="10"/>
</calcChain>
</file>

<file path=xl/sharedStrings.xml><?xml version="1.0" encoding="utf-8"?>
<sst xmlns="http://schemas.openxmlformats.org/spreadsheetml/2006/main" count="23" uniqueCount="23">
  <si>
    <t>(Dollars in Millions)</t>
  </si>
  <si>
    <t>FY 2015
Estimate</t>
  </si>
  <si>
    <t>Change Over
FY 2015 Estimate</t>
  </si>
  <si>
    <t>Amount</t>
  </si>
  <si>
    <t>Percent</t>
  </si>
  <si>
    <t>CAREER</t>
  </si>
  <si>
    <t>Totals may not add due to rounding.</t>
  </si>
  <si>
    <t>FY 2014
Actual</t>
  </si>
  <si>
    <t>FY 2016
Request</t>
  </si>
  <si>
    <t xml:space="preserve">Research </t>
  </si>
  <si>
    <t>Centers Funding (total)</t>
  </si>
  <si>
    <t xml:space="preserve">Education </t>
  </si>
  <si>
    <t>Infrastructure</t>
  </si>
  <si>
    <t>Research Resources</t>
  </si>
  <si>
    <t>Ocean Observatories Initiative (OOI)</t>
  </si>
  <si>
    <t>Total, OCE</t>
  </si>
  <si>
    <t>STC: Coastal Margin Observation and Prediction</t>
  </si>
  <si>
    <t>STC: Dark Energy Biosphere Investigations</t>
  </si>
  <si>
    <t>Academic Research Fleet</t>
  </si>
  <si>
    <t>International Ocean Discovery Program (IODP)</t>
  </si>
  <si>
    <t>Facilities Pre-Construction Planning (total)</t>
  </si>
  <si>
    <t>Regional Class Research Vessels (RCRV)</t>
  </si>
  <si>
    <t>Ocean Sciences (OCE)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</si>
</sst>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/>
    </xf>
    <xf numFmtId="0" fontId="3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166" fontId="3" fillId="0" borderId="3" xfId="0" applyNumberFormat="1" applyFont="1" applyFill="1" applyBorder="1" applyAlignment="1">
      <alignment horizontal="right"/>
    </xf>
    <xf numFmtId="0" fontId="7" fillId="0" borderId="4" xfId="0" applyFont="1" applyBorder="1" applyAlignment="1">
      <alignment vertical="center" wrapText="1"/>
    </xf>
    <xf numFmtId="164" fontId="7" fillId="0" borderId="4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166" fontId="3" fillId="0" borderId="0" xfId="0" applyNumberFormat="1" applyFont="1" applyFill="1" applyBorder="1" applyAlignment="1">
      <alignment horizontal="right" vertical="top"/>
    </xf>
    <xf numFmtId="165" fontId="3" fillId="0" borderId="0" xfId="1" applyNumberFormat="1" applyFont="1" applyFill="1" applyBorder="1" applyAlignment="1">
      <alignment horizontal="right" vertical="top"/>
    </xf>
    <xf numFmtId="165" fontId="7" fillId="0" borderId="4" xfId="1" applyNumberFormat="1" applyFont="1" applyBorder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top"/>
    </xf>
    <xf numFmtId="165" fontId="7" fillId="0" borderId="0" xfId="1" applyNumberFormat="1" applyFont="1" applyFill="1" applyBorder="1" applyAlignment="1">
      <alignment horizontal="right" vertical="top"/>
    </xf>
    <xf numFmtId="0" fontId="8" fillId="0" borderId="0" xfId="0" applyFont="1"/>
    <xf numFmtId="0" fontId="9" fillId="0" borderId="0" xfId="0" applyFont="1" applyFill="1" applyBorder="1" applyAlignment="1">
      <alignment wrapText="1"/>
    </xf>
    <xf numFmtId="166" fontId="9" fillId="0" borderId="0" xfId="0" applyNumberFormat="1" applyFont="1" applyFill="1" applyBorder="1"/>
    <xf numFmtId="0" fontId="8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top" wrapText="1" indent="1"/>
    </xf>
    <xf numFmtId="0" fontId="3" fillId="0" borderId="0" xfId="0" applyFont="1" applyBorder="1" applyAlignment="1">
      <alignment horizontal="left" vertical="top"/>
    </xf>
    <xf numFmtId="0" fontId="4" fillId="0" borderId="2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workbookViewId="0">
      <selection sqref="A1:F1"/>
    </sheetView>
  </sheetViews>
  <sheetFormatPr defaultColWidth="11.453125" defaultRowHeight="14.5" x14ac:dyDescent="0.35"/>
  <cols>
    <col min="1" max="1" width="40.6328125" customWidth="1"/>
    <col min="2" max="2" width="9.36328125" customWidth="1"/>
    <col min="3" max="6" width="9.36328125" style="15" customWidth="1"/>
  </cols>
  <sheetData>
    <row r="1" spans="1:6" ht="15" customHeight="1" x14ac:dyDescent="0.35">
      <c r="A1" s="24" t="s">
        <v>22</v>
      </c>
      <c r="B1" s="24"/>
      <c r="C1" s="24"/>
      <c r="D1" s="24"/>
      <c r="E1" s="25"/>
      <c r="F1" s="25"/>
    </row>
    <row r="2" spans="1:6" ht="15" customHeight="1" thickBot="1" x14ac:dyDescent="0.35">
      <c r="A2" s="26" t="s">
        <v>0</v>
      </c>
      <c r="B2" s="27"/>
      <c r="C2" s="27"/>
      <c r="D2" s="27"/>
      <c r="E2" s="28"/>
      <c r="F2" s="28"/>
    </row>
    <row r="3" spans="1:6" ht="30" customHeight="1" x14ac:dyDescent="0.35">
      <c r="A3" s="1"/>
      <c r="B3" s="29" t="s">
        <v>7</v>
      </c>
      <c r="C3" s="31" t="s">
        <v>1</v>
      </c>
      <c r="D3" s="33" t="s">
        <v>8</v>
      </c>
      <c r="E3" s="35" t="s">
        <v>2</v>
      </c>
      <c r="F3" s="35"/>
    </row>
    <row r="4" spans="1:6" ht="15" customHeight="1" x14ac:dyDescent="0.35">
      <c r="A4" s="2"/>
      <c r="B4" s="30"/>
      <c r="C4" s="32"/>
      <c r="D4" s="34"/>
      <c r="E4" s="5" t="s">
        <v>3</v>
      </c>
      <c r="F4" s="5" t="s">
        <v>4</v>
      </c>
    </row>
    <row r="5" spans="1:6" ht="15" customHeight="1" x14ac:dyDescent="0.3">
      <c r="A5" s="6" t="s">
        <v>15</v>
      </c>
      <c r="B5" s="7">
        <f>SUM(B6,B11,B12)</f>
        <v>356.27</v>
      </c>
      <c r="C5" s="7">
        <f>SUM(C6,C11,C12)</f>
        <v>355.95000000000005</v>
      </c>
      <c r="D5" s="7">
        <f>SUM(D6,D11,D12)</f>
        <v>369.61</v>
      </c>
      <c r="E5" s="7">
        <f>D5-C5</f>
        <v>13.659999999999968</v>
      </c>
      <c r="F5" s="12">
        <f t="shared" ref="F5:F16" si="0">IF(C5=0,"N/A  ",E5/C5)</f>
        <v>3.8376176429273677E-2</v>
      </c>
    </row>
    <row r="6" spans="1:6" ht="15" customHeight="1" x14ac:dyDescent="0.3">
      <c r="A6" s="8" t="s">
        <v>9</v>
      </c>
      <c r="B6" s="13">
        <f>5.18+153.42</f>
        <v>158.6</v>
      </c>
      <c r="C6" s="13">
        <f>5.62+163.55</f>
        <v>169.17000000000002</v>
      </c>
      <c r="D6" s="13">
        <f>5.58+178.5</f>
        <v>184.08</v>
      </c>
      <c r="E6" s="13">
        <f t="shared" ref="E6:E16" si="1">D6-C6</f>
        <v>14.909999999999997</v>
      </c>
      <c r="F6" s="14">
        <f t="shared" si="0"/>
        <v>8.8136194360702219E-2</v>
      </c>
    </row>
    <row r="7" spans="1:6" s="15" customFormat="1" ht="15" customHeight="1" x14ac:dyDescent="0.25">
      <c r="A7" s="9" t="s">
        <v>5</v>
      </c>
      <c r="B7" s="10">
        <v>2.0699999999999998</v>
      </c>
      <c r="C7" s="10">
        <v>1.96</v>
      </c>
      <c r="D7" s="10">
        <v>2.06</v>
      </c>
      <c r="E7" s="10">
        <f t="shared" si="1"/>
        <v>0.10000000000000009</v>
      </c>
      <c r="F7" s="11">
        <f t="shared" si="0"/>
        <v>5.1020408163265356E-2</v>
      </c>
    </row>
    <row r="8" spans="1:6" s="15" customFormat="1" ht="15" customHeight="1" x14ac:dyDescent="0.25">
      <c r="A8" s="9" t="s">
        <v>10</v>
      </c>
      <c r="B8" s="10">
        <f>SUM(B9:B10)</f>
        <v>8.3196619999999992</v>
      </c>
      <c r="C8" s="10">
        <f t="shared" ref="C8:D8" si="2">SUM(C9:C10)</f>
        <v>7.66</v>
      </c>
      <c r="D8" s="10">
        <f t="shared" si="2"/>
        <v>5</v>
      </c>
      <c r="E8" s="10">
        <f t="shared" si="1"/>
        <v>-2.66</v>
      </c>
      <c r="F8" s="11">
        <f t="shared" si="0"/>
        <v>-0.3472584856396867</v>
      </c>
    </row>
    <row r="9" spans="1:6" s="15" customFormat="1" ht="15" customHeight="1" x14ac:dyDescent="0.25">
      <c r="A9" s="21" t="s">
        <v>16</v>
      </c>
      <c r="B9" s="10">
        <v>3.32</v>
      </c>
      <c r="C9" s="10">
        <v>2.66</v>
      </c>
      <c r="D9" s="10">
        <v>0</v>
      </c>
      <c r="E9" s="10">
        <f t="shared" si="1"/>
        <v>-2.66</v>
      </c>
      <c r="F9" s="11">
        <f t="shared" si="0"/>
        <v>-1</v>
      </c>
    </row>
    <row r="10" spans="1:6" s="15" customFormat="1" ht="15" customHeight="1" x14ac:dyDescent="0.25">
      <c r="A10" s="21" t="s">
        <v>17</v>
      </c>
      <c r="B10" s="10">
        <v>4.9996619999999998</v>
      </c>
      <c r="C10" s="10">
        <v>5</v>
      </c>
      <c r="D10" s="10">
        <v>5</v>
      </c>
      <c r="E10" s="10">
        <f t="shared" si="1"/>
        <v>0</v>
      </c>
      <c r="F10" s="11">
        <f t="shared" si="0"/>
        <v>0</v>
      </c>
    </row>
    <row r="11" spans="1:6" ht="15" customHeight="1" x14ac:dyDescent="0.3">
      <c r="A11" s="8" t="s">
        <v>11</v>
      </c>
      <c r="B11" s="13">
        <v>5.22</v>
      </c>
      <c r="C11" s="13">
        <v>4.9800000000000004</v>
      </c>
      <c r="D11" s="13">
        <v>2.73</v>
      </c>
      <c r="E11" s="13">
        <f t="shared" si="1"/>
        <v>-2.2500000000000004</v>
      </c>
      <c r="F11" s="14">
        <f t="shared" si="0"/>
        <v>-0.45180722891566272</v>
      </c>
    </row>
    <row r="12" spans="1:6" ht="15" customHeight="1" x14ac:dyDescent="0.3">
      <c r="A12" s="8" t="s">
        <v>12</v>
      </c>
      <c r="B12" s="13">
        <v>192.45</v>
      </c>
      <c r="C12" s="13">
        <v>181.8</v>
      </c>
      <c r="D12" s="13">
        <v>182.8</v>
      </c>
      <c r="E12" s="13">
        <f t="shared" si="1"/>
        <v>1</v>
      </c>
      <c r="F12" s="14">
        <f t="shared" si="0"/>
        <v>5.5005500550055E-3</v>
      </c>
    </row>
    <row r="13" spans="1:6" s="15" customFormat="1" ht="15" customHeight="1" x14ac:dyDescent="0.25">
      <c r="A13" s="3" t="s">
        <v>18</v>
      </c>
      <c r="B13" s="10">
        <v>83</v>
      </c>
      <c r="C13" s="10">
        <v>85</v>
      </c>
      <c r="D13" s="10">
        <v>85</v>
      </c>
      <c r="E13" s="10">
        <f t="shared" si="1"/>
        <v>0</v>
      </c>
      <c r="F13" s="11">
        <f t="shared" si="0"/>
        <v>0</v>
      </c>
    </row>
    <row r="14" spans="1:6" s="15" customFormat="1" ht="15" customHeight="1" x14ac:dyDescent="0.25">
      <c r="A14" s="22" t="s">
        <v>19</v>
      </c>
      <c r="B14" s="10">
        <v>50</v>
      </c>
      <c r="C14" s="10">
        <v>48</v>
      </c>
      <c r="D14" s="10">
        <v>48</v>
      </c>
      <c r="E14" s="10">
        <f t="shared" si="1"/>
        <v>0</v>
      </c>
      <c r="F14" s="11">
        <f t="shared" si="0"/>
        <v>0</v>
      </c>
    </row>
    <row r="15" spans="1:6" s="15" customFormat="1" ht="15" customHeight="1" x14ac:dyDescent="0.25">
      <c r="A15" s="22" t="s">
        <v>14</v>
      </c>
      <c r="B15" s="10">
        <v>49.3</v>
      </c>
      <c r="C15" s="10">
        <v>41</v>
      </c>
      <c r="D15" s="10">
        <v>41</v>
      </c>
      <c r="E15" s="10">
        <f t="shared" si="1"/>
        <v>0</v>
      </c>
      <c r="F15" s="11">
        <f t="shared" si="0"/>
        <v>0</v>
      </c>
    </row>
    <row r="16" spans="1:6" s="15" customFormat="1" ht="15" customHeight="1" x14ac:dyDescent="0.25">
      <c r="A16" s="4" t="s">
        <v>13</v>
      </c>
      <c r="B16" s="10">
        <v>8.2899999999999991</v>
      </c>
      <c r="C16" s="10">
        <v>5.8</v>
      </c>
      <c r="D16" s="10">
        <v>5.8</v>
      </c>
      <c r="E16" s="10">
        <f t="shared" si="1"/>
        <v>0</v>
      </c>
      <c r="F16" s="11">
        <f t="shared" si="0"/>
        <v>0</v>
      </c>
    </row>
    <row r="17" spans="1:6" s="15" customFormat="1" ht="15" customHeight="1" x14ac:dyDescent="0.25">
      <c r="A17" s="9" t="s">
        <v>20</v>
      </c>
      <c r="B17" s="10">
        <f>B18</f>
        <v>1.86</v>
      </c>
      <c r="C17" s="10">
        <f>C18</f>
        <v>2</v>
      </c>
      <c r="D17" s="10">
        <f>D18</f>
        <v>3</v>
      </c>
      <c r="E17" s="10">
        <f>D17-C17</f>
        <v>1</v>
      </c>
      <c r="F17" s="11">
        <f>IF(C17=0,"N/A  ",E17/C17)</f>
        <v>0.5</v>
      </c>
    </row>
    <row r="18" spans="1:6" s="15" customFormat="1" ht="15" customHeight="1" thickBot="1" x14ac:dyDescent="0.3">
      <c r="A18" s="21" t="s">
        <v>21</v>
      </c>
      <c r="B18" s="10">
        <v>1.86</v>
      </c>
      <c r="C18" s="10">
        <v>2</v>
      </c>
      <c r="D18" s="10">
        <v>3</v>
      </c>
      <c r="E18" s="10">
        <f>D18-C18</f>
        <v>1</v>
      </c>
      <c r="F18" s="11">
        <f>IF(C18=0,"N/A  ",E18/C18)</f>
        <v>0.5</v>
      </c>
    </row>
    <row r="19" spans="1:6" ht="15" customHeight="1" x14ac:dyDescent="0.3">
      <c r="A19" s="23" t="s">
        <v>6</v>
      </c>
      <c r="B19" s="23"/>
      <c r="C19" s="23"/>
      <c r="D19" s="23"/>
      <c r="E19" s="23"/>
      <c r="F19" s="23"/>
    </row>
    <row r="20" spans="1:6" ht="14.4" x14ac:dyDescent="0.3">
      <c r="A20" s="19"/>
      <c r="B20" s="17"/>
      <c r="C20" s="17"/>
      <c r="D20" s="17"/>
      <c r="E20" s="18"/>
      <c r="F20" s="18"/>
    </row>
    <row r="21" spans="1:6" ht="14.4" x14ac:dyDescent="0.3">
      <c r="A21" s="19"/>
      <c r="B21" s="17"/>
      <c r="C21" s="17"/>
      <c r="D21" s="17"/>
      <c r="E21" s="18"/>
      <c r="F21" s="18"/>
    </row>
    <row r="22" spans="1:6" ht="14.4" x14ac:dyDescent="0.3">
      <c r="A22" s="19"/>
      <c r="B22" s="17"/>
      <c r="C22" s="17"/>
      <c r="D22" s="17"/>
      <c r="E22" s="18"/>
      <c r="F22" s="18"/>
    </row>
    <row r="23" spans="1:6" ht="14.4" x14ac:dyDescent="0.3">
      <c r="A23" s="16"/>
      <c r="B23" s="17"/>
      <c r="C23" s="17"/>
      <c r="D23" s="17"/>
      <c r="E23" s="18"/>
      <c r="F23" s="18"/>
    </row>
    <row r="24" spans="1:6" ht="14.4" x14ac:dyDescent="0.3">
      <c r="A24" s="16"/>
      <c r="B24" s="17"/>
      <c r="C24" s="17"/>
      <c r="D24" s="17"/>
      <c r="E24" s="18"/>
      <c r="F24" s="18"/>
    </row>
    <row r="25" spans="1:6" x14ac:dyDescent="0.35">
      <c r="A25" s="16"/>
      <c r="B25" s="17"/>
      <c r="C25" s="17"/>
      <c r="D25" s="17"/>
      <c r="E25" s="18"/>
      <c r="F25" s="18"/>
    </row>
    <row r="26" spans="1:6" x14ac:dyDescent="0.35">
      <c r="A26" s="19"/>
      <c r="B26" s="17"/>
      <c r="C26" s="17"/>
      <c r="D26" s="17"/>
      <c r="E26" s="18"/>
      <c r="F26" s="18"/>
    </row>
    <row r="27" spans="1:6" ht="12.75" customHeight="1" x14ac:dyDescent="0.35">
      <c r="A27" s="19"/>
      <c r="B27" s="17"/>
      <c r="C27" s="17"/>
      <c r="D27" s="17"/>
      <c r="E27" s="18"/>
      <c r="F27" s="18"/>
    </row>
    <row r="28" spans="1:6" x14ac:dyDescent="0.35">
      <c r="A28" s="16"/>
      <c r="B28" s="17"/>
      <c r="C28" s="17"/>
      <c r="D28" s="17"/>
      <c r="E28" s="18"/>
      <c r="F28" s="18"/>
    </row>
    <row r="29" spans="1:6" x14ac:dyDescent="0.35">
      <c r="A29" s="16"/>
      <c r="B29" s="17"/>
      <c r="C29" s="17"/>
      <c r="D29" s="17"/>
      <c r="E29" s="18"/>
      <c r="F29" s="18"/>
    </row>
    <row r="30" spans="1:6" x14ac:dyDescent="0.35">
      <c r="A30" s="19"/>
      <c r="B30" s="17"/>
      <c r="C30" s="17"/>
      <c r="D30" s="17"/>
      <c r="E30" s="18"/>
      <c r="F30" s="18"/>
    </row>
    <row r="31" spans="1:6" x14ac:dyDescent="0.35">
      <c r="A31" s="19"/>
      <c r="B31" s="17"/>
      <c r="C31" s="17"/>
      <c r="D31" s="17"/>
      <c r="E31" s="18"/>
      <c r="F31" s="18"/>
    </row>
    <row r="32" spans="1:6" x14ac:dyDescent="0.35">
      <c r="A32" s="19"/>
      <c r="B32" s="17"/>
      <c r="C32" s="17"/>
      <c r="D32" s="17"/>
      <c r="E32" s="18"/>
      <c r="F32" s="18"/>
    </row>
    <row r="33" spans="1:6" x14ac:dyDescent="0.35">
      <c r="A33" s="20"/>
      <c r="B33" s="20"/>
      <c r="C33" s="18"/>
      <c r="D33" s="18"/>
      <c r="E33" s="18"/>
      <c r="F33" s="18"/>
    </row>
    <row r="34" spans="1:6" x14ac:dyDescent="0.35">
      <c r="A34" s="20"/>
      <c r="B34" s="20"/>
      <c r="C34" s="18"/>
      <c r="D34" s="18"/>
      <c r="E34" s="18"/>
      <c r="F34" s="18"/>
    </row>
  </sheetData>
  <mergeCells count="7">
    <mergeCell ref="A19:F19"/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portrait" r:id="rId1"/>
  <ignoredErrors>
    <ignoredError sqref="B8:D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OCE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Chantel</cp:lastModifiedBy>
  <cp:lastPrinted>2015-01-30T13:34:01Z</cp:lastPrinted>
  <dcterms:created xsi:type="dcterms:W3CDTF">2015-01-29T19:07:00Z</dcterms:created>
  <dcterms:modified xsi:type="dcterms:W3CDTF">2015-01-30T13:34:04Z</dcterms:modified>
</cp:coreProperties>
</file>