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27800" windowHeight="10720"/>
  </bookViews>
  <sheets>
    <sheet name="NSF Select Xcuts" sheetId="1" r:id="rId1"/>
  </sheets>
  <calcPr calcId="145621"/>
</workbook>
</file>

<file path=xl/calcChain.xml><?xml version="1.0" encoding="utf-8"?>
<calcChain xmlns="http://schemas.openxmlformats.org/spreadsheetml/2006/main">
  <c r="E49" i="1" l="1"/>
  <c r="D49" i="1"/>
  <c r="C49" i="1"/>
  <c r="I48" i="1"/>
  <c r="H48" i="1"/>
  <c r="G48" i="1"/>
  <c r="F48" i="1"/>
  <c r="I47" i="1"/>
  <c r="H47" i="1"/>
  <c r="F47" i="1"/>
  <c r="G47" i="1" s="1"/>
  <c r="E45" i="1"/>
  <c r="D45" i="1"/>
  <c r="I45" i="1" s="1"/>
  <c r="C45" i="1"/>
  <c r="G45" i="1" s="1"/>
  <c r="E44" i="1"/>
  <c r="D44" i="1"/>
  <c r="C44" i="1"/>
  <c r="E43" i="1"/>
  <c r="D43" i="1"/>
  <c r="C43" i="1"/>
  <c r="I42" i="1"/>
  <c r="H42" i="1"/>
  <c r="G42" i="1"/>
  <c r="F42" i="1"/>
  <c r="H41" i="1"/>
  <c r="I41" i="1" s="1"/>
  <c r="F41" i="1"/>
  <c r="G41" i="1" s="1"/>
  <c r="E40" i="1"/>
  <c r="D40" i="1"/>
  <c r="C40" i="1"/>
  <c r="I39" i="1"/>
  <c r="H39" i="1"/>
  <c r="G39" i="1"/>
  <c r="F39" i="1"/>
  <c r="H38" i="1"/>
  <c r="I38" i="1" s="1"/>
  <c r="F38" i="1"/>
  <c r="G38" i="1" s="1"/>
  <c r="E37" i="1"/>
  <c r="D37" i="1"/>
  <c r="C37" i="1"/>
  <c r="I36" i="1"/>
  <c r="H36" i="1"/>
  <c r="G36" i="1"/>
  <c r="F36" i="1"/>
  <c r="H35" i="1"/>
  <c r="I35" i="1" s="1"/>
  <c r="F35" i="1"/>
  <c r="G35" i="1" s="1"/>
  <c r="E34" i="1"/>
  <c r="F34" i="1" s="1"/>
  <c r="D34" i="1"/>
  <c r="C34" i="1"/>
  <c r="H33" i="1"/>
  <c r="I33" i="1" s="1"/>
  <c r="F33" i="1"/>
  <c r="G33" i="1" s="1"/>
  <c r="H32" i="1"/>
  <c r="I32" i="1" s="1"/>
  <c r="F32" i="1"/>
  <c r="G32" i="1" s="1"/>
  <c r="E31" i="1"/>
  <c r="D31" i="1"/>
  <c r="C31" i="1"/>
  <c r="H30" i="1"/>
  <c r="I30" i="1" s="1"/>
  <c r="F30" i="1"/>
  <c r="G30" i="1" s="1"/>
  <c r="H29" i="1"/>
  <c r="I29" i="1" s="1"/>
  <c r="F29" i="1"/>
  <c r="G29" i="1" s="1"/>
  <c r="E28" i="1"/>
  <c r="F28" i="1" s="1"/>
  <c r="D28" i="1"/>
  <c r="C28" i="1"/>
  <c r="H27" i="1"/>
  <c r="I27" i="1" s="1"/>
  <c r="F27" i="1"/>
  <c r="G27" i="1" s="1"/>
  <c r="I26" i="1"/>
  <c r="H26" i="1"/>
  <c r="F26" i="1"/>
  <c r="G26" i="1" s="1"/>
  <c r="E25" i="1"/>
  <c r="F25" i="1" s="1"/>
  <c r="D25" i="1"/>
  <c r="C25" i="1"/>
  <c r="H24" i="1"/>
  <c r="I24" i="1" s="1"/>
  <c r="F24" i="1"/>
  <c r="G24" i="1" s="1"/>
  <c r="H23" i="1"/>
  <c r="I23" i="1" s="1"/>
  <c r="F23" i="1"/>
  <c r="G23" i="1" s="1"/>
  <c r="E22" i="1"/>
  <c r="E21" i="1"/>
  <c r="D21" i="1"/>
  <c r="C21" i="1"/>
  <c r="E20" i="1"/>
  <c r="F20" i="1" s="1"/>
  <c r="D20" i="1"/>
  <c r="D22" i="1" s="1"/>
  <c r="C20" i="1"/>
  <c r="E19" i="1"/>
  <c r="D19" i="1"/>
  <c r="C19" i="1"/>
  <c r="I18" i="1"/>
  <c r="H18" i="1"/>
  <c r="G18" i="1"/>
  <c r="F18" i="1"/>
  <c r="H17" i="1"/>
  <c r="I17" i="1" s="1"/>
  <c r="F17" i="1"/>
  <c r="G17" i="1" s="1"/>
  <c r="E16" i="1"/>
  <c r="F16" i="1" s="1"/>
  <c r="D16" i="1"/>
  <c r="C16" i="1"/>
  <c r="I15" i="1"/>
  <c r="H15" i="1"/>
  <c r="G15" i="1"/>
  <c r="F15" i="1"/>
  <c r="H14" i="1"/>
  <c r="I14" i="1" s="1"/>
  <c r="F14" i="1"/>
  <c r="G14" i="1" s="1"/>
  <c r="E13" i="1"/>
  <c r="D13" i="1"/>
  <c r="C13" i="1"/>
  <c r="I12" i="1"/>
  <c r="H12" i="1"/>
  <c r="G12" i="1"/>
  <c r="F12" i="1"/>
  <c r="H11" i="1"/>
  <c r="I11" i="1" s="1"/>
  <c r="F11" i="1"/>
  <c r="G11" i="1" s="1"/>
  <c r="E10" i="1"/>
  <c r="F10" i="1" s="1"/>
  <c r="D10" i="1"/>
  <c r="C10" i="1"/>
  <c r="H9" i="1"/>
  <c r="I9" i="1" s="1"/>
  <c r="F9" i="1"/>
  <c r="G9" i="1" s="1"/>
  <c r="H8" i="1"/>
  <c r="I8" i="1" s="1"/>
  <c r="F8" i="1"/>
  <c r="G8" i="1" s="1"/>
  <c r="G20" i="1" l="1"/>
  <c r="G37" i="1"/>
  <c r="H40" i="1"/>
  <c r="I40" i="1" s="1"/>
  <c r="G10" i="1"/>
  <c r="F13" i="1"/>
  <c r="G13" i="1" s="1"/>
  <c r="H19" i="1"/>
  <c r="I19" i="1" s="1"/>
  <c r="F37" i="1"/>
  <c r="F44" i="1"/>
  <c r="G28" i="1"/>
  <c r="C46" i="1"/>
  <c r="H10" i="1"/>
  <c r="I10" i="1" s="1"/>
  <c r="G44" i="1"/>
  <c r="I28" i="1"/>
  <c r="H20" i="1"/>
  <c r="I20" i="1" s="1"/>
  <c r="F21" i="1"/>
  <c r="G21" i="1" s="1"/>
  <c r="H28" i="1"/>
  <c r="F31" i="1"/>
  <c r="G31" i="1" s="1"/>
  <c r="F40" i="1"/>
  <c r="G40" i="1" s="1"/>
  <c r="D46" i="1"/>
  <c r="H45" i="1"/>
  <c r="F49" i="1"/>
  <c r="G49" i="1" s="1"/>
  <c r="G16" i="1"/>
  <c r="G25" i="1"/>
  <c r="G34" i="1"/>
  <c r="H22" i="1"/>
  <c r="I22" i="1" s="1"/>
  <c r="F19" i="1"/>
  <c r="G19" i="1" s="1"/>
  <c r="H21" i="1"/>
  <c r="I21" i="1" s="1"/>
  <c r="H43" i="1"/>
  <c r="I43" i="1" s="1"/>
  <c r="F45" i="1"/>
  <c r="C22" i="1"/>
  <c r="H25" i="1"/>
  <c r="I25" i="1" s="1"/>
  <c r="H37" i="1"/>
  <c r="I37" i="1" s="1"/>
  <c r="F43" i="1"/>
  <c r="G43" i="1" s="1"/>
  <c r="E46" i="1"/>
  <c r="H16" i="1"/>
  <c r="I16" i="1" s="1"/>
  <c r="H34" i="1"/>
  <c r="I34" i="1" s="1"/>
  <c r="H44" i="1"/>
  <c r="I44" i="1" s="1"/>
  <c r="H13" i="1"/>
  <c r="I13" i="1" s="1"/>
  <c r="H31" i="1"/>
  <c r="I31" i="1" s="1"/>
  <c r="H49" i="1"/>
  <c r="I49" i="1" s="1"/>
  <c r="H46" i="1" l="1"/>
  <c r="I46" i="1" s="1"/>
  <c r="F46" i="1"/>
  <c r="G46" i="1" s="1"/>
  <c r="F22" i="1"/>
  <c r="G22" i="1" s="1"/>
</calcChain>
</file>

<file path=xl/sharedStrings.xml><?xml version="1.0" encoding="utf-8"?>
<sst xmlns="http://schemas.openxmlformats.org/spreadsheetml/2006/main" count="74" uniqueCount="33">
  <si>
    <t>National Science Foundation</t>
  </si>
  <si>
    <t>Selected Crosscutting Programs</t>
  </si>
  <si>
    <t>FY 2016 Budget Request to Congress</t>
  </si>
  <si>
    <t>(Dollars in Millions)</t>
  </si>
  <si>
    <r>
      <t>Selected Cross-Cutting Programs</t>
    </r>
    <r>
      <rPr>
        <b/>
        <vertAlign val="superscript"/>
        <sz val="11"/>
        <color theme="1"/>
        <rFont val="Arial"/>
        <family val="2"/>
      </rPr>
      <t>1</t>
    </r>
  </si>
  <si>
    <t>FY 2014
Actual</t>
  </si>
  <si>
    <t>FY 2015
Estimate</t>
  </si>
  <si>
    <t>FY 2016
Request</t>
  </si>
  <si>
    <t>FY 2016 Request change over:</t>
  </si>
  <si>
    <t>FY 2014 Actual</t>
  </si>
  <si>
    <t>FY 2015 Estimate</t>
  </si>
  <si>
    <t>Amount</t>
  </si>
  <si>
    <t>Percent</t>
  </si>
  <si>
    <t>ADVANCE</t>
  </si>
  <si>
    <t>Research &amp; Related Activities</t>
  </si>
  <si>
    <t>Education &amp; Human Resources</t>
  </si>
  <si>
    <t>Total, NSF</t>
  </si>
  <si>
    <t>Cultivating Cutures for Ethical STEM -
   (CCE STEM)</t>
  </si>
  <si>
    <t>Enhancing Access to the Radio 
   Spectrum - EARS</t>
  </si>
  <si>
    <t>Faculty Early Career Development - 
   CAREER</t>
  </si>
  <si>
    <t>Total, Graduate Fellowships 
   &amp; Traineeships</t>
  </si>
  <si>
    <t xml:space="preserve">   Graduate Research Fellowship - GRF</t>
  </si>
  <si>
    <r>
      <t xml:space="preserve">   NSF Research Traineeship - NRT</t>
    </r>
    <r>
      <rPr>
        <i/>
        <vertAlign val="superscript"/>
        <sz val="10"/>
        <color theme="1"/>
        <rFont val="Arial"/>
        <family val="2"/>
      </rPr>
      <t>2</t>
    </r>
  </si>
  <si>
    <t>Improving Undergraduate STEM 
   Education - IUSE</t>
  </si>
  <si>
    <t>Integrated NSF Support Promoting
   Interdisciplinary Research and 
   Education - INSPIRE</t>
  </si>
  <si>
    <t>Long-Term Ecological Research
   Sites - LTERs</t>
  </si>
  <si>
    <t>Research Experiences for 
   Undergraduates - REU - Sites Only</t>
  </si>
  <si>
    <t>Research Experiences for 
   Undergraduates - REU - 
   Supplements Only</t>
  </si>
  <si>
    <t>Total, Research Experiences for 
   Undergraduates - REU</t>
  </si>
  <si>
    <t>Research in Undergraduate 
   Institutions - RUI</t>
  </si>
  <si>
    <t>Totals may not add due to rounding.</t>
  </si>
  <si>
    <r>
      <rPr>
        <vertAlign val="superscript"/>
        <sz val="9"/>
        <color theme="1"/>
        <rFont val="Arial"/>
        <family val="2"/>
      </rPr>
      <t>1</t>
    </r>
    <r>
      <rPr>
        <sz val="9"/>
        <color theme="1"/>
        <rFont val="Arial"/>
        <family val="2"/>
      </rPr>
      <t xml:space="preserve"> For descriptions of these programs, see the NSF-Wide Investments chapter.</t>
    </r>
  </si>
  <si>
    <r>
      <t>2</t>
    </r>
    <r>
      <rPr>
        <sz val="9"/>
        <color theme="1"/>
        <rFont val="Arial"/>
        <family val="2"/>
      </rPr>
      <t xml:space="preserve"> Outyear commitments to the Integrative Graduate Education and Research Traineeship (IGERT) program are included in the NRT line and total $32.81 million in FY 2014, $12.12 million in FY 2015, and $10.33 million in FY 2016.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</si>
</sst>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;\-#,##0.00;&quot;-&quot;??"/>
    <numFmt numFmtId="165" formatCode="0.0%"/>
    <numFmt numFmtId="166" formatCode="0.0%;\-0.0;&quot;-&quot;??"/>
    <numFmt numFmtId="167" formatCode="&quot;$&quot;#,##0.00;\-&quot;$&quot;#,##0.00;&quot;-&quot;??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b/>
      <vertAlign val="superscript"/>
      <sz val="11"/>
      <color theme="1"/>
      <name val="Arial"/>
      <family val="2"/>
    </font>
    <font>
      <sz val="11"/>
      <color theme="1"/>
      <name val="Arial"/>
      <family val="2"/>
    </font>
    <font>
      <i/>
      <sz val="10"/>
      <color theme="1"/>
      <name val="Arial"/>
      <family val="2"/>
    </font>
    <font>
      <b/>
      <i/>
      <sz val="10"/>
      <color theme="1"/>
      <name val="Arial"/>
      <family val="2"/>
    </font>
    <font>
      <i/>
      <vertAlign val="superscript"/>
      <sz val="10"/>
      <color theme="1"/>
      <name val="Arial"/>
      <family val="2"/>
    </font>
    <font>
      <sz val="9"/>
      <color theme="1"/>
      <name val="Arial"/>
      <family val="2"/>
    </font>
    <font>
      <vertAlign val="superscript"/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6">
    <xf numFmtId="0" fontId="0" fillId="0" borderId="0" xfId="0"/>
    <xf numFmtId="0" fontId="3" fillId="0" borderId="0" xfId="0" applyFont="1" applyFill="1"/>
    <xf numFmtId="0" fontId="4" fillId="0" borderId="0" xfId="0" applyFont="1" applyFill="1"/>
    <xf numFmtId="0" fontId="7" fillId="0" borderId="0" xfId="0" applyFont="1" applyFill="1"/>
    <xf numFmtId="0" fontId="5" fillId="0" borderId="5" xfId="0" applyFont="1" applyFill="1" applyBorder="1" applyAlignment="1" applyProtection="1">
      <alignment horizontal="right" wrapText="1" readingOrder="1"/>
      <protection locked="0"/>
    </xf>
    <xf numFmtId="0" fontId="5" fillId="0" borderId="7" xfId="0" applyFont="1" applyFill="1" applyBorder="1" applyAlignment="1" applyProtection="1">
      <alignment horizontal="right" wrapText="1" readingOrder="1"/>
      <protection locked="0"/>
    </xf>
    <xf numFmtId="0" fontId="7" fillId="0" borderId="0" xfId="0" applyFont="1" applyFill="1" applyBorder="1" applyAlignment="1" applyProtection="1">
      <alignment vertical="top" wrapText="1" readingOrder="1"/>
      <protection locked="0"/>
    </xf>
    <xf numFmtId="164" fontId="7" fillId="0" borderId="4" xfId="0" applyNumberFormat="1" applyFont="1" applyFill="1" applyBorder="1" applyAlignment="1" applyProtection="1">
      <alignment horizontal="right" vertical="top" wrapText="1" readingOrder="1"/>
      <protection locked="0"/>
    </xf>
    <xf numFmtId="164" fontId="7" fillId="0" borderId="2" xfId="0" applyNumberFormat="1" applyFont="1" applyFill="1" applyBorder="1" applyAlignment="1" applyProtection="1">
      <alignment horizontal="right" vertical="top" wrapText="1" readingOrder="1"/>
      <protection locked="0"/>
    </xf>
    <xf numFmtId="165" fontId="7" fillId="0" borderId="14" xfId="1" applyNumberFormat="1" applyFont="1" applyFill="1" applyBorder="1" applyAlignment="1" applyProtection="1">
      <alignment horizontal="right" vertical="top" wrapText="1" readingOrder="1"/>
      <protection locked="0"/>
    </xf>
    <xf numFmtId="166" fontId="7" fillId="0" borderId="15" xfId="0" applyNumberFormat="1" applyFont="1" applyFill="1" applyBorder="1" applyAlignment="1" applyProtection="1">
      <alignment horizontal="right" vertical="top" wrapText="1" readingOrder="1"/>
      <protection locked="0"/>
    </xf>
    <xf numFmtId="164" fontId="7" fillId="0" borderId="9" xfId="0" applyNumberFormat="1" applyFont="1" applyFill="1" applyBorder="1" applyAlignment="1" applyProtection="1">
      <alignment horizontal="right" vertical="top" wrapText="1" readingOrder="1"/>
      <protection locked="0"/>
    </xf>
    <xf numFmtId="164" fontId="7" fillId="0" borderId="8" xfId="0" applyNumberFormat="1" applyFont="1" applyFill="1" applyBorder="1" applyAlignment="1" applyProtection="1">
      <alignment horizontal="right" vertical="top" wrapText="1" readingOrder="1"/>
      <protection locked="0"/>
    </xf>
    <xf numFmtId="166" fontId="7" fillId="0" borderId="17" xfId="0" applyNumberFormat="1" applyFont="1" applyFill="1" applyBorder="1" applyAlignment="1" applyProtection="1">
      <alignment horizontal="right" vertical="top" wrapText="1" readingOrder="1"/>
      <protection locked="0"/>
    </xf>
    <xf numFmtId="0" fontId="5" fillId="0" borderId="19" xfId="0" applyFont="1" applyFill="1" applyBorder="1" applyAlignment="1" applyProtection="1">
      <alignment horizontal="right" vertical="top" wrapText="1" readingOrder="1"/>
      <protection locked="0"/>
    </xf>
    <xf numFmtId="167" fontId="5" fillId="0" borderId="20" xfId="0" applyNumberFormat="1" applyFont="1" applyFill="1" applyBorder="1" applyAlignment="1" applyProtection="1">
      <alignment horizontal="right" vertical="top" wrapText="1" readingOrder="1"/>
      <protection locked="0"/>
    </xf>
    <xf numFmtId="167" fontId="5" fillId="0" borderId="21" xfId="0" applyNumberFormat="1" applyFont="1" applyFill="1" applyBorder="1" applyAlignment="1" applyProtection="1">
      <alignment horizontal="right" vertical="top" wrapText="1" readingOrder="1"/>
      <protection locked="0"/>
    </xf>
    <xf numFmtId="165" fontId="5" fillId="0" borderId="22" xfId="1" applyNumberFormat="1" applyFont="1" applyFill="1" applyBorder="1" applyAlignment="1" applyProtection="1">
      <alignment horizontal="right" vertical="top" wrapText="1" readingOrder="1"/>
      <protection locked="0"/>
    </xf>
    <xf numFmtId="166" fontId="5" fillId="0" borderId="22" xfId="0" applyNumberFormat="1" applyFont="1" applyFill="1" applyBorder="1" applyAlignment="1" applyProtection="1">
      <alignment horizontal="right" vertical="top" wrapText="1" readingOrder="1"/>
      <protection locked="0"/>
    </xf>
    <xf numFmtId="165" fontId="7" fillId="0" borderId="17" xfId="1" applyNumberFormat="1" applyFont="1" applyFill="1" applyBorder="1" applyAlignment="1" applyProtection="1">
      <alignment horizontal="right" vertical="top" wrapText="1" readingOrder="1"/>
      <protection locked="0"/>
    </xf>
    <xf numFmtId="0" fontId="7" fillId="0" borderId="24" xfId="0" applyFont="1" applyFill="1" applyBorder="1" applyAlignment="1" applyProtection="1">
      <alignment vertical="top" wrapText="1" readingOrder="1"/>
      <protection locked="0"/>
    </xf>
    <xf numFmtId="0" fontId="7" fillId="0" borderId="25" xfId="0" applyFont="1" applyFill="1" applyBorder="1" applyAlignment="1" applyProtection="1">
      <alignment vertical="top" wrapText="1" readingOrder="1"/>
      <protection locked="0"/>
    </xf>
    <xf numFmtId="164" fontId="7" fillId="0" borderId="26" xfId="0" applyNumberFormat="1" applyFont="1" applyFill="1" applyBorder="1" applyAlignment="1" applyProtection="1">
      <alignment horizontal="right" vertical="top" wrapText="1" readingOrder="1"/>
      <protection locked="0"/>
    </xf>
    <xf numFmtId="164" fontId="7" fillId="0" borderId="27" xfId="0" applyNumberFormat="1" applyFont="1" applyFill="1" applyBorder="1" applyAlignment="1" applyProtection="1">
      <alignment horizontal="right" vertical="top" wrapText="1" readingOrder="1"/>
      <protection locked="0"/>
    </xf>
    <xf numFmtId="0" fontId="5" fillId="0" borderId="28" xfId="0" applyFont="1" applyFill="1" applyBorder="1" applyAlignment="1" applyProtection="1">
      <alignment horizontal="right" vertical="top" wrapText="1" readingOrder="1"/>
      <protection locked="0"/>
    </xf>
    <xf numFmtId="0" fontId="5" fillId="0" borderId="0" xfId="0" applyFont="1" applyFill="1" applyBorder="1" applyAlignment="1" applyProtection="1">
      <alignment horizontal="right" vertical="top" wrapText="1" readingOrder="1"/>
      <protection locked="0"/>
    </xf>
    <xf numFmtId="167" fontId="5" fillId="0" borderId="9" xfId="0" applyNumberFormat="1" applyFont="1" applyFill="1" applyBorder="1" applyAlignment="1" applyProtection="1">
      <alignment horizontal="right" vertical="top" wrapText="1" readingOrder="1"/>
      <protection locked="0"/>
    </xf>
    <xf numFmtId="167" fontId="5" fillId="0" borderId="8" xfId="0" applyNumberFormat="1" applyFont="1" applyFill="1" applyBorder="1" applyAlignment="1" applyProtection="1">
      <alignment horizontal="right" vertical="top" wrapText="1" readingOrder="1"/>
      <protection locked="0"/>
    </xf>
    <xf numFmtId="166" fontId="5" fillId="0" borderId="17" xfId="0" applyNumberFormat="1" applyFont="1" applyFill="1" applyBorder="1" applyAlignment="1" applyProtection="1">
      <alignment horizontal="right" vertical="top" wrapText="1" readingOrder="1"/>
      <protection locked="0"/>
    </xf>
    <xf numFmtId="0" fontId="8" fillId="0" borderId="25" xfId="0" applyFont="1" applyFill="1" applyBorder="1" applyAlignment="1" applyProtection="1">
      <alignment vertical="top" wrapText="1" readingOrder="1"/>
      <protection locked="0"/>
    </xf>
    <xf numFmtId="164" fontId="8" fillId="0" borderId="26" xfId="0" applyNumberFormat="1" applyFont="1" applyFill="1" applyBorder="1" applyAlignment="1" applyProtection="1">
      <alignment horizontal="right" vertical="top" wrapText="1" readingOrder="1"/>
      <protection locked="0"/>
    </xf>
    <xf numFmtId="164" fontId="8" fillId="0" borderId="27" xfId="0" applyNumberFormat="1" applyFont="1" applyFill="1" applyBorder="1" applyAlignment="1" applyProtection="1">
      <alignment horizontal="right" vertical="top" wrapText="1" readingOrder="1"/>
      <protection locked="0"/>
    </xf>
    <xf numFmtId="166" fontId="8" fillId="0" borderId="14" xfId="0" applyNumberFormat="1" applyFont="1" applyFill="1" applyBorder="1" applyAlignment="1" applyProtection="1">
      <alignment horizontal="right" vertical="top" wrapText="1" readingOrder="1"/>
      <protection locked="0"/>
    </xf>
    <xf numFmtId="0" fontId="8" fillId="0" borderId="0" xfId="0" applyFont="1" applyFill="1" applyBorder="1" applyAlignment="1" applyProtection="1">
      <alignment vertical="top" wrapText="1" readingOrder="1"/>
      <protection locked="0"/>
    </xf>
    <xf numFmtId="164" fontId="8" fillId="0" borderId="9" xfId="0" applyNumberFormat="1" applyFont="1" applyFill="1" applyBorder="1" applyAlignment="1" applyProtection="1">
      <alignment horizontal="right" vertical="top" wrapText="1" readingOrder="1"/>
      <protection locked="0"/>
    </xf>
    <xf numFmtId="164" fontId="8" fillId="0" borderId="8" xfId="0" applyNumberFormat="1" applyFont="1" applyFill="1" applyBorder="1" applyAlignment="1" applyProtection="1">
      <alignment horizontal="right" vertical="top" wrapText="1" readingOrder="1"/>
      <protection locked="0"/>
    </xf>
    <xf numFmtId="166" fontId="8" fillId="0" borderId="17" xfId="0" applyNumberFormat="1" applyFont="1" applyFill="1" applyBorder="1" applyAlignment="1" applyProtection="1">
      <alignment horizontal="right" vertical="top" wrapText="1" readingOrder="1"/>
      <protection locked="0"/>
    </xf>
    <xf numFmtId="0" fontId="9" fillId="0" borderId="28" xfId="0" applyFont="1" applyFill="1" applyBorder="1" applyAlignment="1" applyProtection="1">
      <alignment horizontal="right" vertical="top" wrapText="1" readingOrder="1"/>
      <protection locked="0"/>
    </xf>
    <xf numFmtId="167" fontId="9" fillId="0" borderId="20" xfId="0" applyNumberFormat="1" applyFont="1" applyFill="1" applyBorder="1" applyAlignment="1" applyProtection="1">
      <alignment horizontal="right" vertical="top" wrapText="1" readingOrder="1"/>
      <protection locked="0"/>
    </xf>
    <xf numFmtId="167" fontId="9" fillId="0" borderId="21" xfId="0" applyNumberFormat="1" applyFont="1" applyFill="1" applyBorder="1" applyAlignment="1" applyProtection="1">
      <alignment horizontal="right" vertical="top" wrapText="1" readingOrder="1"/>
      <protection locked="0"/>
    </xf>
    <xf numFmtId="166" fontId="9" fillId="0" borderId="22" xfId="0" applyNumberFormat="1" applyFont="1" applyFill="1" applyBorder="1" applyAlignment="1" applyProtection="1">
      <alignment horizontal="right" vertical="top" wrapText="1" readingOrder="1"/>
      <protection locked="0"/>
    </xf>
    <xf numFmtId="166" fontId="8" fillId="0" borderId="17" xfId="1" applyNumberFormat="1" applyFont="1" applyFill="1" applyBorder="1" applyAlignment="1" applyProtection="1">
      <alignment horizontal="right" vertical="top" wrapText="1" readingOrder="1"/>
      <protection locked="0"/>
    </xf>
    <xf numFmtId="165" fontId="8" fillId="0" borderId="17" xfId="1" applyNumberFormat="1" applyFont="1" applyFill="1" applyBorder="1" applyAlignment="1" applyProtection="1">
      <alignment horizontal="right" vertical="top" wrapText="1" readingOrder="1"/>
      <protection locked="0"/>
    </xf>
    <xf numFmtId="166" fontId="9" fillId="0" borderId="22" xfId="1" applyNumberFormat="1" applyFont="1" applyFill="1" applyBorder="1" applyAlignment="1" applyProtection="1">
      <alignment horizontal="right" vertical="top" wrapText="1" readingOrder="1"/>
      <protection locked="0"/>
    </xf>
    <xf numFmtId="166" fontId="7" fillId="0" borderId="14" xfId="0" applyNumberFormat="1" applyFont="1" applyFill="1" applyBorder="1" applyAlignment="1" applyProtection="1">
      <alignment horizontal="right" vertical="top" wrapText="1" readingOrder="1"/>
      <protection locked="0"/>
    </xf>
    <xf numFmtId="166" fontId="7" fillId="0" borderId="17" xfId="1" applyNumberFormat="1" applyFont="1" applyFill="1" applyBorder="1" applyAlignment="1" applyProtection="1">
      <alignment horizontal="right" vertical="top" wrapText="1" readingOrder="1"/>
      <protection locked="0"/>
    </xf>
    <xf numFmtId="167" fontId="7" fillId="0" borderId="0" xfId="0" applyNumberFormat="1" applyFont="1" applyFill="1"/>
    <xf numFmtId="165" fontId="5" fillId="0" borderId="17" xfId="1" applyNumberFormat="1" applyFont="1" applyFill="1" applyBorder="1" applyAlignment="1" applyProtection="1">
      <alignment horizontal="right" vertical="top" wrapText="1" readingOrder="1"/>
      <protection locked="0"/>
    </xf>
    <xf numFmtId="0" fontId="5" fillId="0" borderId="1" xfId="0" applyFont="1" applyFill="1" applyBorder="1" applyAlignment="1" applyProtection="1">
      <alignment horizontal="right" vertical="top" wrapText="1" readingOrder="1"/>
      <protection locked="0"/>
    </xf>
    <xf numFmtId="167" fontId="5" fillId="0" borderId="12" xfId="0" applyNumberFormat="1" applyFont="1" applyFill="1" applyBorder="1" applyAlignment="1" applyProtection="1">
      <alignment horizontal="right" vertical="top" wrapText="1" readingOrder="1"/>
      <protection locked="0"/>
    </xf>
    <xf numFmtId="167" fontId="5" fillId="0" borderId="11" xfId="0" applyNumberFormat="1" applyFont="1" applyFill="1" applyBorder="1" applyAlignment="1" applyProtection="1">
      <alignment horizontal="right" vertical="top" wrapText="1" readingOrder="1"/>
      <protection locked="0"/>
    </xf>
    <xf numFmtId="165" fontId="5" fillId="0" borderId="10" xfId="1" applyNumberFormat="1" applyFont="1" applyFill="1" applyBorder="1" applyAlignment="1" applyProtection="1">
      <alignment horizontal="right" vertical="top" wrapText="1" readingOrder="1"/>
      <protection locked="0"/>
    </xf>
    <xf numFmtId="0" fontId="11" fillId="0" borderId="0" xfId="0" applyFont="1" applyFill="1"/>
    <xf numFmtId="0" fontId="12" fillId="0" borderId="0" xfId="0" applyFont="1" applyFill="1" applyAlignment="1">
      <alignment horizontal="justify" vertical="top"/>
    </xf>
    <xf numFmtId="0" fontId="11" fillId="0" borderId="0" xfId="0" applyFont="1" applyFill="1" applyAlignment="1">
      <alignment horizontal="justify" vertical="top"/>
    </xf>
    <xf numFmtId="0" fontId="7" fillId="0" borderId="23" xfId="0" applyFont="1" applyFill="1" applyBorder="1" applyAlignment="1" applyProtection="1">
      <alignment vertical="center" wrapText="1" readingOrder="1"/>
      <protection locked="0"/>
    </xf>
    <xf numFmtId="0" fontId="7" fillId="0" borderId="16" xfId="0" applyFont="1" applyFill="1" applyBorder="1" applyAlignment="1" applyProtection="1">
      <alignment vertical="center" wrapText="1" readingOrder="1"/>
      <protection locked="0"/>
    </xf>
    <xf numFmtId="0" fontId="7" fillId="0" borderId="18" xfId="0" applyFont="1" applyFill="1" applyBorder="1" applyAlignment="1" applyProtection="1">
      <alignment vertical="center" wrapText="1" readingOrder="1"/>
      <protection locked="0"/>
    </xf>
    <xf numFmtId="0" fontId="7" fillId="0" borderId="29" xfId="0" applyFont="1" applyFill="1" applyBorder="1" applyAlignment="1" applyProtection="1">
      <alignment vertical="center" wrapText="1" readingOrder="1"/>
      <protection locked="0"/>
    </xf>
    <xf numFmtId="0" fontId="11" fillId="0" borderId="0" xfId="0" applyFont="1" applyFill="1" applyBorder="1" applyAlignment="1" applyProtection="1">
      <alignment vertical="top" wrapText="1" readingOrder="1"/>
      <protection locked="0"/>
    </xf>
    <xf numFmtId="0" fontId="11" fillId="0" borderId="0" xfId="0" applyFont="1" applyFill="1" applyBorder="1" applyAlignment="1" applyProtection="1">
      <alignment horizontal="left" vertical="top" wrapText="1" readingOrder="1"/>
      <protection locked="0"/>
    </xf>
    <xf numFmtId="0" fontId="8" fillId="0" borderId="23" xfId="0" applyFont="1" applyFill="1" applyBorder="1" applyAlignment="1" applyProtection="1">
      <alignment vertical="center" wrapText="1" readingOrder="1"/>
      <protection locked="0"/>
    </xf>
    <xf numFmtId="0" fontId="8" fillId="0" borderId="16" xfId="0" applyFont="1" applyFill="1" applyBorder="1" applyAlignment="1" applyProtection="1">
      <alignment vertical="center" wrapText="1" readingOrder="1"/>
      <protection locked="0"/>
    </xf>
    <xf numFmtId="0" fontId="8" fillId="0" borderId="18" xfId="0" applyFont="1" applyFill="1" applyBorder="1" applyAlignment="1" applyProtection="1">
      <alignment vertical="center" wrapText="1" readingOrder="1"/>
      <protection locked="0"/>
    </xf>
    <xf numFmtId="0" fontId="8" fillId="0" borderId="23" xfId="0" applyFont="1" applyFill="1" applyBorder="1" applyAlignment="1">
      <alignment vertical="center"/>
    </xf>
    <xf numFmtId="0" fontId="8" fillId="0" borderId="16" xfId="0" applyFont="1" applyFill="1" applyBorder="1" applyAlignment="1">
      <alignment vertical="center"/>
    </xf>
    <xf numFmtId="0" fontId="8" fillId="0" borderId="18" xfId="0" applyFont="1" applyFill="1" applyBorder="1" applyAlignment="1">
      <alignment vertical="center"/>
    </xf>
    <xf numFmtId="0" fontId="5" fillId="0" borderId="1" xfId="0" applyFont="1" applyFill="1" applyBorder="1" applyAlignment="1" applyProtection="1">
      <alignment horizontal="center" vertical="center" wrapText="1" readingOrder="1"/>
      <protection locked="0"/>
    </xf>
    <xf numFmtId="0" fontId="7" fillId="0" borderId="10" xfId="0" applyFont="1" applyFill="1" applyBorder="1" applyAlignment="1">
      <alignment vertical="center"/>
    </xf>
    <xf numFmtId="0" fontId="7" fillId="0" borderId="13" xfId="0" applyFont="1" applyFill="1" applyBorder="1" applyAlignment="1" applyProtection="1">
      <alignment vertical="center" wrapText="1" readingOrder="1"/>
      <protection locked="0"/>
    </xf>
    <xf numFmtId="0" fontId="7" fillId="0" borderId="23" xfId="0" applyFont="1" applyFill="1" applyBorder="1" applyAlignment="1" applyProtection="1">
      <alignment horizontal="left" vertical="center" wrapText="1" readingOrder="1"/>
      <protection locked="0"/>
    </xf>
    <xf numFmtId="0" fontId="7" fillId="0" borderId="16" xfId="0" applyFont="1" applyFill="1" applyBorder="1" applyAlignment="1" applyProtection="1">
      <alignment horizontal="left" vertical="center" wrapText="1" readingOrder="1"/>
      <protection locked="0"/>
    </xf>
    <xf numFmtId="0" fontId="7" fillId="0" borderId="18" xfId="0" applyFont="1" applyFill="1" applyBorder="1" applyAlignment="1" applyProtection="1">
      <alignment horizontal="left" vertical="center" wrapText="1" readingOrder="1"/>
      <protection locked="0"/>
    </xf>
    <xf numFmtId="0" fontId="2" fillId="0" borderId="0" xfId="0" applyFont="1" applyFill="1" applyAlignment="1" applyProtection="1">
      <alignment horizontal="center" vertical="top" wrapText="1" readingOrder="1"/>
      <protection locked="0"/>
    </xf>
    <xf numFmtId="0" fontId="3" fillId="0" borderId="1" xfId="0" applyFont="1" applyFill="1" applyBorder="1" applyAlignment="1" applyProtection="1">
      <alignment horizontal="center" wrapText="1" readingOrder="1"/>
      <protection locked="0"/>
    </xf>
    <xf numFmtId="0" fontId="5" fillId="0" borderId="2" xfId="0" applyFont="1" applyFill="1" applyBorder="1" applyAlignment="1" applyProtection="1">
      <alignment horizontal="center" vertical="center" wrapText="1" readingOrder="1"/>
      <protection locked="0"/>
    </xf>
    <xf numFmtId="0" fontId="5" fillId="0" borderId="3" xfId="0" applyFont="1" applyFill="1" applyBorder="1" applyAlignment="1" applyProtection="1">
      <alignment horizontal="center" vertical="center" wrapText="1" readingOrder="1"/>
      <protection locked="0"/>
    </xf>
    <xf numFmtId="0" fontId="5" fillId="0" borderId="8" xfId="0" applyFont="1" applyFill="1" applyBorder="1" applyAlignment="1" applyProtection="1">
      <alignment horizontal="center" vertical="center" wrapText="1" readingOrder="1"/>
      <protection locked="0"/>
    </xf>
    <xf numFmtId="0" fontId="5" fillId="0" borderId="0" xfId="0" applyFont="1" applyFill="1" applyBorder="1" applyAlignment="1" applyProtection="1">
      <alignment horizontal="center" vertical="center" wrapText="1" readingOrder="1"/>
      <protection locked="0"/>
    </xf>
    <xf numFmtId="0" fontId="5" fillId="0" borderId="11" xfId="0" applyFont="1" applyFill="1" applyBorder="1" applyAlignment="1" applyProtection="1">
      <alignment horizontal="center" vertical="center" wrapText="1" readingOrder="1"/>
      <protection locked="0"/>
    </xf>
    <xf numFmtId="0" fontId="5" fillId="0" borderId="4" xfId="0" applyFont="1" applyFill="1" applyBorder="1" applyAlignment="1" applyProtection="1">
      <alignment horizontal="right" wrapText="1" readingOrder="1"/>
      <protection locked="0"/>
    </xf>
    <xf numFmtId="0" fontId="5" fillId="0" borderId="9" xfId="0" applyFont="1" applyFill="1" applyBorder="1" applyAlignment="1" applyProtection="1">
      <alignment horizontal="right" wrapText="1" readingOrder="1"/>
      <protection locked="0"/>
    </xf>
    <xf numFmtId="0" fontId="5" fillId="0" borderId="12" xfId="0" applyFont="1" applyFill="1" applyBorder="1" applyAlignment="1" applyProtection="1">
      <alignment horizontal="right" wrapText="1" readingOrder="1"/>
      <protection locked="0"/>
    </xf>
    <xf numFmtId="0" fontId="5" fillId="0" borderId="5" xfId="0" applyFont="1" applyFill="1" applyBorder="1" applyAlignment="1" applyProtection="1">
      <alignment horizontal="center" vertical="center" wrapText="1" readingOrder="1"/>
      <protection locked="0"/>
    </xf>
    <xf numFmtId="0" fontId="7" fillId="0" borderId="6" xfId="0" applyFont="1" applyFill="1" applyBorder="1" applyAlignment="1">
      <alignment vertical="center"/>
    </xf>
    <xf numFmtId="0" fontId="7" fillId="0" borderId="7" xfId="0" applyFont="1" applyFill="1" applyBorder="1" applyAlignment="1">
      <alignment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P52"/>
  <sheetViews>
    <sheetView showGridLines="0" tabSelected="1" zoomScale="80" zoomScaleNormal="80" workbookViewId="0">
      <selection sqref="A1:I1"/>
    </sheetView>
  </sheetViews>
  <sheetFormatPr defaultColWidth="8.81640625" defaultRowHeight="12.5" x14ac:dyDescent="0.25"/>
  <cols>
    <col min="1" max="1" width="34.81640625" style="1" customWidth="1"/>
    <col min="2" max="2" width="29.7265625" style="1" customWidth="1"/>
    <col min="3" max="5" width="10.81640625" style="1" customWidth="1"/>
    <col min="6" max="9" width="9.81640625" style="1" customWidth="1"/>
    <col min="10" max="250" width="8.81640625" style="1"/>
    <col min="251" max="16384" width="8.81640625" style="2"/>
  </cols>
  <sheetData>
    <row r="1" spans="1:250" ht="15.5" x14ac:dyDescent="0.25">
      <c r="A1" s="73" t="s">
        <v>0</v>
      </c>
      <c r="B1" s="73"/>
      <c r="C1" s="73"/>
      <c r="D1" s="73"/>
      <c r="E1" s="73"/>
      <c r="F1" s="73"/>
      <c r="G1" s="73"/>
      <c r="H1" s="73"/>
      <c r="I1" s="73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</row>
    <row r="2" spans="1:250" ht="15.5" x14ac:dyDescent="0.25">
      <c r="A2" s="73" t="s">
        <v>1</v>
      </c>
      <c r="B2" s="73"/>
      <c r="C2" s="73"/>
      <c r="D2" s="73"/>
      <c r="E2" s="73"/>
      <c r="F2" s="73"/>
      <c r="G2" s="73"/>
      <c r="H2" s="73"/>
      <c r="I2" s="73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</row>
    <row r="3" spans="1:250" ht="15.5" x14ac:dyDescent="0.25">
      <c r="A3" s="73" t="s">
        <v>2</v>
      </c>
      <c r="B3" s="73"/>
      <c r="C3" s="73"/>
      <c r="D3" s="73"/>
      <c r="E3" s="73"/>
      <c r="F3" s="73"/>
      <c r="G3" s="73"/>
      <c r="H3" s="73"/>
      <c r="I3" s="73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</row>
    <row r="4" spans="1:250" ht="13" thickBot="1" x14ac:dyDescent="0.3">
      <c r="A4" s="74" t="s">
        <v>3</v>
      </c>
      <c r="B4" s="74"/>
      <c r="C4" s="74"/>
      <c r="D4" s="74"/>
      <c r="E4" s="74"/>
      <c r="F4" s="74"/>
      <c r="G4" s="74"/>
      <c r="H4" s="74"/>
      <c r="I4" s="74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</row>
    <row r="5" spans="1:250" ht="26.5" customHeight="1" thickBot="1" x14ac:dyDescent="0.35">
      <c r="A5" s="75" t="s">
        <v>4</v>
      </c>
      <c r="B5" s="76"/>
      <c r="C5" s="80" t="s">
        <v>5</v>
      </c>
      <c r="D5" s="80" t="s">
        <v>6</v>
      </c>
      <c r="E5" s="80" t="s">
        <v>7</v>
      </c>
      <c r="F5" s="83" t="s">
        <v>8</v>
      </c>
      <c r="G5" s="84"/>
      <c r="H5" s="84"/>
      <c r="I5" s="85"/>
      <c r="J5" s="3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</row>
    <row r="6" spans="1:250" ht="14.5" thickBot="1" x14ac:dyDescent="0.35">
      <c r="A6" s="77"/>
      <c r="B6" s="78"/>
      <c r="C6" s="81"/>
      <c r="D6" s="81"/>
      <c r="E6" s="81"/>
      <c r="F6" s="83" t="s">
        <v>9</v>
      </c>
      <c r="G6" s="85"/>
      <c r="H6" s="67" t="s">
        <v>10</v>
      </c>
      <c r="I6" s="68"/>
      <c r="J6" s="3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</row>
    <row r="7" spans="1:250" ht="14.5" thickBot="1" x14ac:dyDescent="0.35">
      <c r="A7" s="79"/>
      <c r="B7" s="67"/>
      <c r="C7" s="82"/>
      <c r="D7" s="82"/>
      <c r="E7" s="82"/>
      <c r="F7" s="4" t="s">
        <v>11</v>
      </c>
      <c r="G7" s="5" t="s">
        <v>12</v>
      </c>
      <c r="H7" s="4" t="s">
        <v>11</v>
      </c>
      <c r="I7" s="5" t="s">
        <v>12</v>
      </c>
      <c r="J7" s="3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</row>
    <row r="8" spans="1:250" ht="15.65" customHeight="1" x14ac:dyDescent="0.3">
      <c r="A8" s="69" t="s">
        <v>13</v>
      </c>
      <c r="B8" s="6" t="s">
        <v>14</v>
      </c>
      <c r="C8" s="7">
        <v>15.007</v>
      </c>
      <c r="D8" s="7">
        <v>13.37</v>
      </c>
      <c r="E8" s="7">
        <v>13.37</v>
      </c>
      <c r="F8" s="8">
        <f t="shared" ref="F8:F49" si="0">E8-C8</f>
        <v>-1.6370000000000005</v>
      </c>
      <c r="G8" s="9">
        <f t="shared" ref="G8:G49" si="1">IF(C8=0,"N/A", F8/C8)</f>
        <v>-0.10908242820017329</v>
      </c>
      <c r="H8" s="8">
        <f t="shared" ref="H8:H49" si="2">E8-D8</f>
        <v>0</v>
      </c>
      <c r="I8" s="10">
        <f t="shared" ref="I8:I49" si="3">IF(D8=0,"N/A", H8/D8)</f>
        <v>0</v>
      </c>
      <c r="J8" s="3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</row>
    <row r="9" spans="1:250" ht="15.65" customHeight="1" x14ac:dyDescent="0.3">
      <c r="A9" s="56"/>
      <c r="B9" s="6" t="s">
        <v>15</v>
      </c>
      <c r="C9" s="11">
        <v>1.512</v>
      </c>
      <c r="D9" s="11">
        <v>1.53</v>
      </c>
      <c r="E9" s="11">
        <v>1.53</v>
      </c>
      <c r="F9" s="12">
        <f t="shared" si="0"/>
        <v>1.8000000000000016E-2</v>
      </c>
      <c r="G9" s="13">
        <f t="shared" si="1"/>
        <v>1.1904761904761915E-2</v>
      </c>
      <c r="H9" s="12">
        <f t="shared" si="2"/>
        <v>0</v>
      </c>
      <c r="I9" s="13">
        <f t="shared" si="3"/>
        <v>0</v>
      </c>
      <c r="J9" s="3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</row>
    <row r="10" spans="1:250" ht="15.65" customHeight="1" x14ac:dyDescent="0.3">
      <c r="A10" s="57"/>
      <c r="B10" s="14" t="s">
        <v>16</v>
      </c>
      <c r="C10" s="15">
        <f>SUM(C8:C9)</f>
        <v>16.518999999999998</v>
      </c>
      <c r="D10" s="15">
        <f t="shared" ref="D10:E10" si="4">SUM(D8:D9)</f>
        <v>14.899999999999999</v>
      </c>
      <c r="E10" s="15">
        <f t="shared" si="4"/>
        <v>14.899999999999999</v>
      </c>
      <c r="F10" s="16">
        <f t="shared" si="0"/>
        <v>-1.6189999999999998</v>
      </c>
      <c r="G10" s="17">
        <f t="shared" si="1"/>
        <v>-9.800835401658696E-2</v>
      </c>
      <c r="H10" s="16">
        <f t="shared" si="2"/>
        <v>0</v>
      </c>
      <c r="I10" s="18">
        <f t="shared" si="3"/>
        <v>0</v>
      </c>
      <c r="J10" s="3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</row>
    <row r="11" spans="1:250" ht="15.65" customHeight="1" x14ac:dyDescent="0.3">
      <c r="A11" s="70" t="s">
        <v>17</v>
      </c>
      <c r="B11" s="6" t="s">
        <v>14</v>
      </c>
      <c r="C11" s="11">
        <v>2.63</v>
      </c>
      <c r="D11" s="11">
        <v>2.54</v>
      </c>
      <c r="E11" s="11">
        <v>1.9</v>
      </c>
      <c r="F11" s="12">
        <f>E11-C11</f>
        <v>-0.73</v>
      </c>
      <c r="G11" s="9">
        <f>IF(C11=0,"N/A", F11/C11)</f>
        <v>-0.27756653992395436</v>
      </c>
      <c r="H11" s="12">
        <f>E11-D11</f>
        <v>-0.64000000000000012</v>
      </c>
      <c r="I11" s="19">
        <f>IF(D11=0,"N/A", H11/D11)</f>
        <v>-0.25196850393700793</v>
      </c>
      <c r="J11" s="3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</row>
    <row r="12" spans="1:250" ht="15.65" customHeight="1" x14ac:dyDescent="0.3">
      <c r="A12" s="71"/>
      <c r="B12" s="20" t="s">
        <v>15</v>
      </c>
      <c r="C12" s="11">
        <v>0</v>
      </c>
      <c r="D12" s="11">
        <v>0</v>
      </c>
      <c r="E12" s="11">
        <v>0</v>
      </c>
      <c r="F12" s="12">
        <f>E12-C12</f>
        <v>0</v>
      </c>
      <c r="G12" s="13" t="str">
        <f>IF(C12=0,"N/A", F12/C12)</f>
        <v>N/A</v>
      </c>
      <c r="H12" s="12">
        <f>E12-D12</f>
        <v>0</v>
      </c>
      <c r="I12" s="13" t="str">
        <f>IF(D12=0,"N/A", H12/D12)</f>
        <v>N/A</v>
      </c>
      <c r="J12" s="3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</row>
    <row r="13" spans="1:250" ht="15.65" customHeight="1" x14ac:dyDescent="0.3">
      <c r="A13" s="72"/>
      <c r="B13" s="14" t="s">
        <v>16</v>
      </c>
      <c r="C13" s="15">
        <f>SUM(C11:C12)</f>
        <v>2.63</v>
      </c>
      <c r="D13" s="15">
        <f t="shared" ref="D13:E13" si="5">SUM(D11:D12)</f>
        <v>2.54</v>
      </c>
      <c r="E13" s="15">
        <f t="shared" si="5"/>
        <v>1.9</v>
      </c>
      <c r="F13" s="16">
        <f>E13-C13</f>
        <v>-0.73</v>
      </c>
      <c r="G13" s="17">
        <f>IF(C13=0,"N/A", F13/C13)</f>
        <v>-0.27756653992395436</v>
      </c>
      <c r="H13" s="16">
        <f>E13-D13</f>
        <v>-0.64000000000000012</v>
      </c>
      <c r="I13" s="17">
        <f>IF(D13=0,"N/A", H13/D13)</f>
        <v>-0.25196850393700793</v>
      </c>
      <c r="J13" s="3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</row>
    <row r="14" spans="1:250" ht="15.65" customHeight="1" x14ac:dyDescent="0.3">
      <c r="A14" s="55" t="s">
        <v>18</v>
      </c>
      <c r="B14" s="21" t="s">
        <v>14</v>
      </c>
      <c r="C14" s="22">
        <v>24.102</v>
      </c>
      <c r="D14" s="22">
        <v>23</v>
      </c>
      <c r="E14" s="22">
        <v>21</v>
      </c>
      <c r="F14" s="23">
        <f t="shared" si="0"/>
        <v>-3.1020000000000003</v>
      </c>
      <c r="G14" s="9">
        <f t="shared" si="1"/>
        <v>-0.12870301219815783</v>
      </c>
      <c r="H14" s="23">
        <f t="shared" si="2"/>
        <v>-2</v>
      </c>
      <c r="I14" s="19">
        <f t="shared" si="3"/>
        <v>-8.6956521739130432E-2</v>
      </c>
      <c r="J14" s="3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</row>
    <row r="15" spans="1:250" ht="15.65" customHeight="1" x14ac:dyDescent="0.3">
      <c r="A15" s="56"/>
      <c r="B15" s="6" t="s">
        <v>15</v>
      </c>
      <c r="C15" s="11">
        <v>0</v>
      </c>
      <c r="D15" s="11">
        <v>0</v>
      </c>
      <c r="E15" s="11">
        <v>0</v>
      </c>
      <c r="F15" s="12">
        <f t="shared" si="0"/>
        <v>0</v>
      </c>
      <c r="G15" s="13" t="str">
        <f t="shared" si="1"/>
        <v>N/A</v>
      </c>
      <c r="H15" s="12">
        <f t="shared" si="2"/>
        <v>0</v>
      </c>
      <c r="I15" s="13" t="str">
        <f t="shared" si="3"/>
        <v>N/A</v>
      </c>
      <c r="J15" s="3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</row>
    <row r="16" spans="1:250" ht="15.65" customHeight="1" x14ac:dyDescent="0.3">
      <c r="A16" s="57"/>
      <c r="B16" s="24" t="s">
        <v>16</v>
      </c>
      <c r="C16" s="15">
        <f>SUM(C14:C15)</f>
        <v>24.102</v>
      </c>
      <c r="D16" s="15">
        <f t="shared" ref="D16:E16" si="6">SUM(D14:D15)</f>
        <v>23</v>
      </c>
      <c r="E16" s="15">
        <f t="shared" si="6"/>
        <v>21</v>
      </c>
      <c r="F16" s="16">
        <f t="shared" si="0"/>
        <v>-3.1020000000000003</v>
      </c>
      <c r="G16" s="17">
        <f t="shared" si="1"/>
        <v>-0.12870301219815783</v>
      </c>
      <c r="H16" s="16">
        <f t="shared" si="2"/>
        <v>-2</v>
      </c>
      <c r="I16" s="17">
        <f t="shared" si="3"/>
        <v>-8.6956521739130432E-2</v>
      </c>
      <c r="J16" s="3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</row>
    <row r="17" spans="1:250" ht="15.65" customHeight="1" x14ac:dyDescent="0.3">
      <c r="A17" s="55" t="s">
        <v>19</v>
      </c>
      <c r="B17" s="6" t="s">
        <v>14</v>
      </c>
      <c r="C17" s="11">
        <v>251.84299999999999</v>
      </c>
      <c r="D17" s="11">
        <v>222.88</v>
      </c>
      <c r="E17" s="11">
        <v>232.49</v>
      </c>
      <c r="F17" s="12">
        <f t="shared" si="0"/>
        <v>-19.35299999999998</v>
      </c>
      <c r="G17" s="19">
        <f t="shared" si="1"/>
        <v>-7.6845495010780446E-2</v>
      </c>
      <c r="H17" s="12">
        <f t="shared" si="2"/>
        <v>9.6100000000000136</v>
      </c>
      <c r="I17" s="13">
        <f t="shared" si="3"/>
        <v>4.3117372577171631E-2</v>
      </c>
      <c r="J17" s="3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</row>
    <row r="18" spans="1:250" ht="15.65" customHeight="1" x14ac:dyDescent="0.3">
      <c r="A18" s="56"/>
      <c r="B18" s="6" t="s">
        <v>15</v>
      </c>
      <c r="C18" s="11">
        <v>0</v>
      </c>
      <c r="D18" s="11">
        <v>0</v>
      </c>
      <c r="E18" s="11">
        <v>0</v>
      </c>
      <c r="F18" s="12">
        <f t="shared" si="0"/>
        <v>0</v>
      </c>
      <c r="G18" s="13" t="str">
        <f t="shared" si="1"/>
        <v>N/A</v>
      </c>
      <c r="H18" s="12">
        <f t="shared" si="2"/>
        <v>0</v>
      </c>
      <c r="I18" s="13" t="str">
        <f t="shared" si="3"/>
        <v>N/A</v>
      </c>
      <c r="J18" s="3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</row>
    <row r="19" spans="1:250" ht="15.65" customHeight="1" x14ac:dyDescent="0.3">
      <c r="A19" s="57"/>
      <c r="B19" s="14" t="s">
        <v>16</v>
      </c>
      <c r="C19" s="15">
        <f>SUM(C17:C18)</f>
        <v>251.84299999999999</v>
      </c>
      <c r="D19" s="15">
        <f t="shared" ref="D19:E19" si="7">SUM(D17:D18)</f>
        <v>222.88</v>
      </c>
      <c r="E19" s="15">
        <f t="shared" si="7"/>
        <v>232.49</v>
      </c>
      <c r="F19" s="16">
        <f t="shared" si="0"/>
        <v>-19.35299999999998</v>
      </c>
      <c r="G19" s="17">
        <f t="shared" si="1"/>
        <v>-7.6845495010780446E-2</v>
      </c>
      <c r="H19" s="16">
        <f t="shared" si="2"/>
        <v>9.6100000000000136</v>
      </c>
      <c r="I19" s="18">
        <f t="shared" si="3"/>
        <v>4.3117372577171631E-2</v>
      </c>
      <c r="J19" s="3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</row>
    <row r="20" spans="1:250" ht="15.65" customHeight="1" x14ac:dyDescent="0.3">
      <c r="A20" s="55" t="s">
        <v>20</v>
      </c>
      <c r="B20" s="6" t="s">
        <v>14</v>
      </c>
      <c r="C20" s="11">
        <f t="shared" ref="C20:E21" si="8">SUM(C23,C26)</f>
        <v>169.47300000000001</v>
      </c>
      <c r="D20" s="11">
        <f t="shared" si="8"/>
        <v>200</v>
      </c>
      <c r="E20" s="11">
        <f t="shared" si="8"/>
        <v>195.38</v>
      </c>
      <c r="F20" s="12">
        <f>E20-C20</f>
        <v>25.906999999999982</v>
      </c>
      <c r="G20" s="13">
        <f>IF(C20=0,"N/A", F20/C20)</f>
        <v>0.15286800847332602</v>
      </c>
      <c r="H20" s="12">
        <f>E20-D20</f>
        <v>-4.6200000000000045</v>
      </c>
      <c r="I20" s="19">
        <f>IF(D20=0,"N/A", H20/D20)</f>
        <v>-2.3100000000000023E-2</v>
      </c>
      <c r="J20" s="3"/>
    </row>
    <row r="21" spans="1:250" ht="15.65" customHeight="1" x14ac:dyDescent="0.3">
      <c r="A21" s="56"/>
      <c r="B21" s="6" t="s">
        <v>15</v>
      </c>
      <c r="C21" s="11">
        <f t="shared" si="8"/>
        <v>163.55000000000001</v>
      </c>
      <c r="D21" s="11">
        <f t="shared" si="8"/>
        <v>194.99</v>
      </c>
      <c r="E21" s="11">
        <f t="shared" si="8"/>
        <v>204.13</v>
      </c>
      <c r="F21" s="12">
        <f>E21-C21</f>
        <v>40.579999999999984</v>
      </c>
      <c r="G21" s="13">
        <f>IF(C21=0,"N/A", F21/C21)</f>
        <v>0.24811984102720869</v>
      </c>
      <c r="H21" s="12">
        <f>E21-D21</f>
        <v>9.1399999999999864</v>
      </c>
      <c r="I21" s="13">
        <f>IF(D21=0,"N/A", H21/D21)</f>
        <v>4.6874198676855154E-2</v>
      </c>
      <c r="J21" s="3"/>
    </row>
    <row r="22" spans="1:250" ht="15.65" customHeight="1" x14ac:dyDescent="0.3">
      <c r="A22" s="57"/>
      <c r="B22" s="25" t="s">
        <v>16</v>
      </c>
      <c r="C22" s="26">
        <f>SUM(C20:C21)</f>
        <v>333.02300000000002</v>
      </c>
      <c r="D22" s="26">
        <f t="shared" ref="D22:E22" si="9">SUM(D20:D21)</f>
        <v>394.99</v>
      </c>
      <c r="E22" s="26">
        <f t="shared" si="9"/>
        <v>399.51</v>
      </c>
      <c r="F22" s="27">
        <f>E22-C22</f>
        <v>66.486999999999966</v>
      </c>
      <c r="G22" s="28">
        <f>IF(C22=0,"N/A", F22/C22)</f>
        <v>0.19964687123712163</v>
      </c>
      <c r="H22" s="27">
        <f>E22-D22</f>
        <v>4.5199999999999818</v>
      </c>
      <c r="I22" s="28">
        <f>IF(D22=0,"N/A", H22/D22)</f>
        <v>1.1443327679181705E-2</v>
      </c>
      <c r="J22" s="3"/>
    </row>
    <row r="23" spans="1:250" ht="15.65" customHeight="1" x14ac:dyDescent="0.3">
      <c r="A23" s="61" t="s">
        <v>21</v>
      </c>
      <c r="B23" s="29" t="s">
        <v>14</v>
      </c>
      <c r="C23" s="30">
        <v>150</v>
      </c>
      <c r="D23" s="30">
        <v>166.72</v>
      </c>
      <c r="E23" s="30">
        <v>168.75</v>
      </c>
      <c r="F23" s="31">
        <f t="shared" si="0"/>
        <v>18.75</v>
      </c>
      <c r="G23" s="32">
        <f t="shared" si="1"/>
        <v>0.125</v>
      </c>
      <c r="H23" s="31">
        <f t="shared" si="2"/>
        <v>2.0300000000000011</v>
      </c>
      <c r="I23" s="32">
        <f t="shared" si="3"/>
        <v>1.217610364683302E-2</v>
      </c>
      <c r="J23" s="3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</row>
    <row r="24" spans="1:250" ht="15.65" customHeight="1" x14ac:dyDescent="0.3">
      <c r="A24" s="62"/>
      <c r="B24" s="33" t="s">
        <v>15</v>
      </c>
      <c r="C24" s="34">
        <v>149.619</v>
      </c>
      <c r="D24" s="34">
        <v>166.72</v>
      </c>
      <c r="E24" s="34">
        <v>168.75</v>
      </c>
      <c r="F24" s="35">
        <f t="shared" si="0"/>
        <v>19.131</v>
      </c>
      <c r="G24" s="36">
        <f t="shared" si="1"/>
        <v>0.12786477653239228</v>
      </c>
      <c r="H24" s="35">
        <f t="shared" si="2"/>
        <v>2.0300000000000011</v>
      </c>
      <c r="I24" s="36">
        <f t="shared" si="3"/>
        <v>1.217610364683302E-2</v>
      </c>
      <c r="J24" s="3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</row>
    <row r="25" spans="1:250" ht="15.65" customHeight="1" x14ac:dyDescent="0.3">
      <c r="A25" s="63"/>
      <c r="B25" s="37" t="s">
        <v>16</v>
      </c>
      <c r="C25" s="38">
        <f>SUM(C23:C24)</f>
        <v>299.61900000000003</v>
      </c>
      <c r="D25" s="38">
        <f t="shared" ref="D25:E25" si="10">SUM(D23:D24)</f>
        <v>333.44</v>
      </c>
      <c r="E25" s="38">
        <f t="shared" si="10"/>
        <v>337.5</v>
      </c>
      <c r="F25" s="39">
        <f t="shared" si="0"/>
        <v>37.880999999999972</v>
      </c>
      <c r="G25" s="40">
        <f t="shared" si="1"/>
        <v>0.12643056681986112</v>
      </c>
      <c r="H25" s="39">
        <f t="shared" si="2"/>
        <v>4.0600000000000023</v>
      </c>
      <c r="I25" s="40">
        <f t="shared" si="3"/>
        <v>1.217610364683302E-2</v>
      </c>
      <c r="J25" s="3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</row>
    <row r="26" spans="1:250" ht="15.65" customHeight="1" x14ac:dyDescent="0.3">
      <c r="A26" s="64" t="s">
        <v>22</v>
      </c>
      <c r="B26" s="29" t="s">
        <v>14</v>
      </c>
      <c r="C26" s="34">
        <v>19.472999999999999</v>
      </c>
      <c r="D26" s="34">
        <v>33.28</v>
      </c>
      <c r="E26" s="34">
        <v>26.63</v>
      </c>
      <c r="F26" s="35">
        <f t="shared" si="0"/>
        <v>7.157</v>
      </c>
      <c r="G26" s="41">
        <f t="shared" si="1"/>
        <v>0.36753453499717559</v>
      </c>
      <c r="H26" s="35">
        <f t="shared" si="2"/>
        <v>-6.6500000000000021</v>
      </c>
      <c r="I26" s="42">
        <f t="shared" si="3"/>
        <v>-0.19981971153846159</v>
      </c>
      <c r="J26" s="3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</row>
    <row r="27" spans="1:250" ht="15.65" customHeight="1" x14ac:dyDescent="0.3">
      <c r="A27" s="65"/>
      <c r="B27" s="33" t="s">
        <v>15</v>
      </c>
      <c r="C27" s="34">
        <v>13.931000000000001</v>
      </c>
      <c r="D27" s="34">
        <v>28.270000000000003</v>
      </c>
      <c r="E27" s="34">
        <v>35.380000000000003</v>
      </c>
      <c r="F27" s="35">
        <f t="shared" si="0"/>
        <v>21.449000000000002</v>
      </c>
      <c r="G27" s="41">
        <f t="shared" si="1"/>
        <v>1.5396597516330486</v>
      </c>
      <c r="H27" s="35">
        <f t="shared" si="2"/>
        <v>7.1099999999999994</v>
      </c>
      <c r="I27" s="41">
        <f t="shared" si="3"/>
        <v>0.25150336045277677</v>
      </c>
      <c r="J27" s="3"/>
    </row>
    <row r="28" spans="1:250" ht="15.65" customHeight="1" x14ac:dyDescent="0.3">
      <c r="A28" s="66"/>
      <c r="B28" s="37" t="s">
        <v>16</v>
      </c>
      <c r="C28" s="38">
        <f>SUM(C26:C27)</f>
        <v>33.403999999999996</v>
      </c>
      <c r="D28" s="38">
        <f t="shared" ref="D28:E28" si="11">SUM(D26:D27)</f>
        <v>61.550000000000004</v>
      </c>
      <c r="E28" s="38">
        <f t="shared" si="11"/>
        <v>62.010000000000005</v>
      </c>
      <c r="F28" s="39">
        <f t="shared" si="0"/>
        <v>28.606000000000009</v>
      </c>
      <c r="G28" s="43">
        <f t="shared" si="1"/>
        <v>0.85636450724464175</v>
      </c>
      <c r="H28" s="39">
        <f t="shared" si="2"/>
        <v>0.46000000000000085</v>
      </c>
      <c r="I28" s="43">
        <f t="shared" si="3"/>
        <v>7.4735987002437177E-3</v>
      </c>
      <c r="J28" s="3"/>
    </row>
    <row r="29" spans="1:250" ht="15.65" customHeight="1" x14ac:dyDescent="0.3">
      <c r="A29" s="55" t="s">
        <v>23</v>
      </c>
      <c r="B29" s="21" t="s">
        <v>14</v>
      </c>
      <c r="C29" s="22">
        <v>7.2720560000000001</v>
      </c>
      <c r="D29" s="22">
        <v>21.4</v>
      </c>
      <c r="E29" s="22">
        <v>14.5</v>
      </c>
      <c r="F29" s="23">
        <f>E29-C29</f>
        <v>7.2279439999999999</v>
      </c>
      <c r="G29" s="44">
        <f>IF(C29=0,"N/A", F29/C29)</f>
        <v>0.99393404011190234</v>
      </c>
      <c r="H29" s="23">
        <f>E29-D29</f>
        <v>-6.8999999999999986</v>
      </c>
      <c r="I29" s="9">
        <f>IF(D29=0,"N/A", H29/D29)</f>
        <v>-0.32242990654205606</v>
      </c>
      <c r="J29" s="3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</row>
    <row r="30" spans="1:250" ht="15.65" customHeight="1" x14ac:dyDescent="0.3">
      <c r="A30" s="56"/>
      <c r="B30" s="6" t="s">
        <v>15</v>
      </c>
      <c r="C30" s="11">
        <v>74.571731</v>
      </c>
      <c r="D30" s="11">
        <v>84</v>
      </c>
      <c r="E30" s="11">
        <v>120.08</v>
      </c>
      <c r="F30" s="12">
        <f>E30-C30</f>
        <v>45.508268999999999</v>
      </c>
      <c r="G30" s="45">
        <f>IF(C30=0,"N/A", F30/C30)</f>
        <v>0.61026166872805998</v>
      </c>
      <c r="H30" s="12">
        <f>E30-D30</f>
        <v>36.08</v>
      </c>
      <c r="I30" s="45">
        <f>IF(D30=0,"N/A", H30/D30)</f>
        <v>0.42952380952380953</v>
      </c>
      <c r="J30" s="3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</row>
    <row r="31" spans="1:250" ht="15.65" customHeight="1" x14ac:dyDescent="0.3">
      <c r="A31" s="57"/>
      <c r="B31" s="24" t="s">
        <v>16</v>
      </c>
      <c r="C31" s="15">
        <f>SUM(C29:C30)</f>
        <v>81.843787000000006</v>
      </c>
      <c r="D31" s="15">
        <f t="shared" ref="D31:E31" si="12">SUM(D29:D30)</f>
        <v>105.4</v>
      </c>
      <c r="E31" s="15">
        <f t="shared" si="12"/>
        <v>134.57999999999998</v>
      </c>
      <c r="F31" s="16">
        <f>E31-C31</f>
        <v>52.736212999999978</v>
      </c>
      <c r="G31" s="18">
        <f>IF(C31=0,"N/A", F31/C31)</f>
        <v>0.64435206303442405</v>
      </c>
      <c r="H31" s="16">
        <f>E31-D31</f>
        <v>29.179999999999978</v>
      </c>
      <c r="I31" s="18">
        <f>IF(D31=0,"N/A", H31/D31)</f>
        <v>0.27685009487666012</v>
      </c>
      <c r="J31" s="3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</row>
    <row r="32" spans="1:250" ht="15.65" customHeight="1" x14ac:dyDescent="0.3">
      <c r="A32" s="55" t="s">
        <v>24</v>
      </c>
      <c r="B32" s="21" t="s">
        <v>14</v>
      </c>
      <c r="C32" s="22">
        <v>28.675749</v>
      </c>
      <c r="D32" s="22">
        <v>26.1</v>
      </c>
      <c r="E32" s="22">
        <v>26.1</v>
      </c>
      <c r="F32" s="23">
        <f t="shared" si="0"/>
        <v>-2.5757489999999983</v>
      </c>
      <c r="G32" s="9">
        <f t="shared" si="1"/>
        <v>-8.9823250998605067E-2</v>
      </c>
      <c r="H32" s="23">
        <f t="shared" si="2"/>
        <v>0</v>
      </c>
      <c r="I32" s="44">
        <f t="shared" si="3"/>
        <v>0</v>
      </c>
      <c r="J32" s="3"/>
    </row>
    <row r="33" spans="1:250" ht="14" x14ac:dyDescent="0.3">
      <c r="A33" s="56"/>
      <c r="B33" s="6" t="s">
        <v>15</v>
      </c>
      <c r="C33" s="11">
        <v>9.6658999999999995E-2</v>
      </c>
      <c r="D33" s="11">
        <v>1.95</v>
      </c>
      <c r="E33" s="11">
        <v>1.95</v>
      </c>
      <c r="F33" s="12">
        <f t="shared" si="0"/>
        <v>1.8533409999999999</v>
      </c>
      <c r="G33" s="45">
        <f t="shared" si="1"/>
        <v>19.174013801094571</v>
      </c>
      <c r="H33" s="12">
        <f t="shared" si="2"/>
        <v>0</v>
      </c>
      <c r="I33" s="45">
        <f t="shared" si="3"/>
        <v>0</v>
      </c>
      <c r="J33" s="3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</row>
    <row r="34" spans="1:250" ht="14" x14ac:dyDescent="0.3">
      <c r="A34" s="57"/>
      <c r="B34" s="24" t="s">
        <v>16</v>
      </c>
      <c r="C34" s="15">
        <f>SUM(C32:C33)</f>
        <v>28.772407999999999</v>
      </c>
      <c r="D34" s="15">
        <f t="shared" ref="D34:E34" si="13">SUM(D32:D33)</f>
        <v>28.05</v>
      </c>
      <c r="E34" s="15">
        <f t="shared" si="13"/>
        <v>28.05</v>
      </c>
      <c r="F34" s="16">
        <f t="shared" si="0"/>
        <v>-0.72240799999999794</v>
      </c>
      <c r="G34" s="17">
        <f t="shared" si="1"/>
        <v>-2.5107665649673743E-2</v>
      </c>
      <c r="H34" s="16">
        <f t="shared" si="2"/>
        <v>0</v>
      </c>
      <c r="I34" s="18">
        <f t="shared" si="3"/>
        <v>0</v>
      </c>
      <c r="J34" s="3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</row>
    <row r="35" spans="1:250" ht="14" x14ac:dyDescent="0.3">
      <c r="A35" s="55" t="s">
        <v>25</v>
      </c>
      <c r="B35" s="21" t="s">
        <v>14</v>
      </c>
      <c r="C35" s="22">
        <v>29.087</v>
      </c>
      <c r="D35" s="22">
        <v>27.59</v>
      </c>
      <c r="E35" s="22">
        <v>27.95</v>
      </c>
      <c r="F35" s="23">
        <f t="shared" si="0"/>
        <v>-1.1370000000000005</v>
      </c>
      <c r="G35" s="9">
        <f t="shared" si="1"/>
        <v>-3.9089627668717999E-2</v>
      </c>
      <c r="H35" s="23">
        <f t="shared" si="2"/>
        <v>0.35999999999999943</v>
      </c>
      <c r="I35" s="44">
        <f t="shared" si="3"/>
        <v>1.3048205871692621E-2</v>
      </c>
      <c r="J35" s="3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</row>
    <row r="36" spans="1:250" ht="14" x14ac:dyDescent="0.3">
      <c r="A36" s="56"/>
      <c r="B36" s="6" t="s">
        <v>15</v>
      </c>
      <c r="C36" s="11">
        <v>0</v>
      </c>
      <c r="D36" s="11">
        <v>0</v>
      </c>
      <c r="E36" s="11">
        <v>0</v>
      </c>
      <c r="F36" s="12">
        <f t="shared" si="0"/>
        <v>0</v>
      </c>
      <c r="G36" s="13" t="str">
        <f t="shared" si="1"/>
        <v>N/A</v>
      </c>
      <c r="H36" s="12">
        <f t="shared" si="2"/>
        <v>0</v>
      </c>
      <c r="I36" s="13" t="str">
        <f t="shared" si="3"/>
        <v>N/A</v>
      </c>
      <c r="J36" s="3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</row>
    <row r="37" spans="1:250" ht="14" x14ac:dyDescent="0.3">
      <c r="A37" s="57"/>
      <c r="B37" s="24" t="s">
        <v>16</v>
      </c>
      <c r="C37" s="15">
        <f>SUM(C35:C36)</f>
        <v>29.087</v>
      </c>
      <c r="D37" s="15">
        <f t="shared" ref="D37:E37" si="14">SUM(D35:D36)</f>
        <v>27.59</v>
      </c>
      <c r="E37" s="15">
        <f t="shared" si="14"/>
        <v>27.95</v>
      </c>
      <c r="F37" s="16">
        <f t="shared" si="0"/>
        <v>-1.1370000000000005</v>
      </c>
      <c r="G37" s="17">
        <f t="shared" si="1"/>
        <v>-3.9089627668717999E-2</v>
      </c>
      <c r="H37" s="16">
        <f t="shared" si="2"/>
        <v>0.35999999999999943</v>
      </c>
      <c r="I37" s="18">
        <f t="shared" si="3"/>
        <v>1.3048205871692621E-2</v>
      </c>
      <c r="J37" s="3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</row>
    <row r="38" spans="1:250" ht="14" x14ac:dyDescent="0.3">
      <c r="A38" s="55" t="s">
        <v>26</v>
      </c>
      <c r="B38" s="21" t="s">
        <v>14</v>
      </c>
      <c r="C38" s="22">
        <v>60.298999999999999</v>
      </c>
      <c r="D38" s="22">
        <v>53.31</v>
      </c>
      <c r="E38" s="22">
        <v>54.03</v>
      </c>
      <c r="F38" s="23">
        <f t="shared" si="0"/>
        <v>-6.2689999999999984</v>
      </c>
      <c r="G38" s="9">
        <f t="shared" si="1"/>
        <v>-0.10396523988789198</v>
      </c>
      <c r="H38" s="23">
        <f t="shared" si="2"/>
        <v>0.71999999999999886</v>
      </c>
      <c r="I38" s="44">
        <f t="shared" si="3"/>
        <v>1.350590883511534E-2</v>
      </c>
      <c r="J38" s="3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</row>
    <row r="39" spans="1:250" ht="14" x14ac:dyDescent="0.3">
      <c r="A39" s="56"/>
      <c r="B39" s="6" t="s">
        <v>15</v>
      </c>
      <c r="C39" s="11">
        <v>0</v>
      </c>
      <c r="D39" s="11">
        <v>0</v>
      </c>
      <c r="E39" s="11">
        <v>0</v>
      </c>
      <c r="F39" s="12">
        <f t="shared" si="0"/>
        <v>0</v>
      </c>
      <c r="G39" s="13" t="str">
        <f t="shared" si="1"/>
        <v>N/A</v>
      </c>
      <c r="H39" s="12">
        <f t="shared" si="2"/>
        <v>0</v>
      </c>
      <c r="I39" s="13" t="str">
        <f t="shared" si="3"/>
        <v>N/A</v>
      </c>
      <c r="J39" s="3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</row>
    <row r="40" spans="1:250" ht="14" x14ac:dyDescent="0.3">
      <c r="A40" s="57"/>
      <c r="B40" s="24" t="s">
        <v>16</v>
      </c>
      <c r="C40" s="15">
        <f>SUM(C38:C39)</f>
        <v>60.298999999999999</v>
      </c>
      <c r="D40" s="15">
        <f t="shared" ref="D40:E40" si="15">SUM(D38:D39)</f>
        <v>53.31</v>
      </c>
      <c r="E40" s="15">
        <f t="shared" si="15"/>
        <v>54.03</v>
      </c>
      <c r="F40" s="16">
        <f t="shared" si="0"/>
        <v>-6.2689999999999984</v>
      </c>
      <c r="G40" s="17">
        <f t="shared" si="1"/>
        <v>-0.10396523988789198</v>
      </c>
      <c r="H40" s="16">
        <f t="shared" si="2"/>
        <v>0.71999999999999886</v>
      </c>
      <c r="I40" s="18">
        <f t="shared" si="3"/>
        <v>1.350590883511534E-2</v>
      </c>
      <c r="J40" s="46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</row>
    <row r="41" spans="1:250" ht="14" x14ac:dyDescent="0.3">
      <c r="A41" s="55" t="s">
        <v>27</v>
      </c>
      <c r="B41" s="6" t="s">
        <v>14</v>
      </c>
      <c r="C41" s="11">
        <v>25.942</v>
      </c>
      <c r="D41" s="11">
        <v>19.89</v>
      </c>
      <c r="E41" s="11">
        <v>23.57</v>
      </c>
      <c r="F41" s="12">
        <f t="shared" si="0"/>
        <v>-2.3719999999999999</v>
      </c>
      <c r="G41" s="19">
        <f t="shared" si="1"/>
        <v>-9.1434739033227963E-2</v>
      </c>
      <c r="H41" s="12">
        <f t="shared" si="2"/>
        <v>3.6799999999999997</v>
      </c>
      <c r="I41" s="13">
        <f t="shared" si="3"/>
        <v>0.18501759678230265</v>
      </c>
      <c r="J41" s="3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</row>
    <row r="42" spans="1:250" ht="14" x14ac:dyDescent="0.3">
      <c r="A42" s="56"/>
      <c r="B42" s="6" t="s">
        <v>15</v>
      </c>
      <c r="C42" s="11">
        <v>0</v>
      </c>
      <c r="D42" s="11">
        <v>0</v>
      </c>
      <c r="E42" s="11">
        <v>0</v>
      </c>
      <c r="F42" s="12">
        <f t="shared" si="0"/>
        <v>0</v>
      </c>
      <c r="G42" s="13" t="str">
        <f t="shared" si="1"/>
        <v>N/A</v>
      </c>
      <c r="H42" s="12">
        <f t="shared" si="2"/>
        <v>0</v>
      </c>
      <c r="I42" s="13" t="str">
        <f t="shared" si="3"/>
        <v>N/A</v>
      </c>
      <c r="J42" s="3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</row>
    <row r="43" spans="1:250" ht="14" x14ac:dyDescent="0.3">
      <c r="A43" s="57"/>
      <c r="B43" s="25" t="s">
        <v>16</v>
      </c>
      <c r="C43" s="26">
        <f>SUM(C41:C42)</f>
        <v>25.942</v>
      </c>
      <c r="D43" s="26">
        <f t="shared" ref="D43:E43" si="16">SUM(D41:D42)</f>
        <v>19.89</v>
      </c>
      <c r="E43" s="26">
        <f t="shared" si="16"/>
        <v>23.57</v>
      </c>
      <c r="F43" s="27">
        <f t="shared" si="0"/>
        <v>-2.3719999999999999</v>
      </c>
      <c r="G43" s="47">
        <f t="shared" si="1"/>
        <v>-9.1434739033227963E-2</v>
      </c>
      <c r="H43" s="27">
        <f t="shared" si="2"/>
        <v>3.6799999999999997</v>
      </c>
      <c r="I43" s="28">
        <f t="shared" si="3"/>
        <v>0.18501759678230265</v>
      </c>
      <c r="J43" s="3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</row>
    <row r="44" spans="1:250" ht="14" x14ac:dyDescent="0.3">
      <c r="A44" s="55" t="s">
        <v>28</v>
      </c>
      <c r="B44" s="21" t="s">
        <v>14</v>
      </c>
      <c r="C44" s="22">
        <f>SUM(C38,C41)</f>
        <v>86.241</v>
      </c>
      <c r="D44" s="22">
        <f t="shared" ref="D44:E45" si="17">SUM(D38,D41)</f>
        <v>73.2</v>
      </c>
      <c r="E44" s="22">
        <f t="shared" si="17"/>
        <v>77.599999999999994</v>
      </c>
      <c r="F44" s="23">
        <f t="shared" si="0"/>
        <v>-8.6410000000000053</v>
      </c>
      <c r="G44" s="9">
        <f t="shared" si="1"/>
        <v>-0.10019596247724406</v>
      </c>
      <c r="H44" s="23">
        <f t="shared" si="2"/>
        <v>4.3999999999999915</v>
      </c>
      <c r="I44" s="44">
        <f t="shared" si="3"/>
        <v>6.0109289617486218E-2</v>
      </c>
      <c r="J44" s="3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</row>
    <row r="45" spans="1:250" ht="14" x14ac:dyDescent="0.3">
      <c r="A45" s="56"/>
      <c r="B45" s="6" t="s">
        <v>15</v>
      </c>
      <c r="C45" s="11">
        <f>SUM(C39,C42)</f>
        <v>0</v>
      </c>
      <c r="D45" s="11">
        <f t="shared" si="17"/>
        <v>0</v>
      </c>
      <c r="E45" s="11">
        <f t="shared" si="17"/>
        <v>0</v>
      </c>
      <c r="F45" s="12">
        <f t="shared" si="0"/>
        <v>0</v>
      </c>
      <c r="G45" s="13" t="str">
        <f t="shared" si="1"/>
        <v>N/A</v>
      </c>
      <c r="H45" s="12">
        <f t="shared" si="2"/>
        <v>0</v>
      </c>
      <c r="I45" s="13" t="str">
        <f t="shared" si="3"/>
        <v>N/A</v>
      </c>
      <c r="J45" s="3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</row>
    <row r="46" spans="1:250" ht="14" x14ac:dyDescent="0.3">
      <c r="A46" s="57"/>
      <c r="B46" s="24" t="s">
        <v>16</v>
      </c>
      <c r="C46" s="15">
        <f>SUM(C44:C45)</f>
        <v>86.241</v>
      </c>
      <c r="D46" s="15">
        <f t="shared" ref="D46:E46" si="18">SUM(D44:D45)</f>
        <v>73.2</v>
      </c>
      <c r="E46" s="15">
        <f t="shared" si="18"/>
        <v>77.599999999999994</v>
      </c>
      <c r="F46" s="16">
        <f t="shared" si="0"/>
        <v>-8.6410000000000053</v>
      </c>
      <c r="G46" s="17">
        <f t="shared" si="1"/>
        <v>-0.10019596247724406</v>
      </c>
      <c r="H46" s="16">
        <f t="shared" si="2"/>
        <v>4.3999999999999915</v>
      </c>
      <c r="I46" s="18">
        <f t="shared" si="3"/>
        <v>6.0109289617486218E-2</v>
      </c>
      <c r="J46" s="3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</row>
    <row r="47" spans="1:250" ht="14" x14ac:dyDescent="0.3">
      <c r="A47" s="55" t="s">
        <v>29</v>
      </c>
      <c r="B47" s="21" t="s">
        <v>14</v>
      </c>
      <c r="C47" s="22">
        <v>41.42</v>
      </c>
      <c r="D47" s="22">
        <v>39.6</v>
      </c>
      <c r="E47" s="22">
        <v>39.15</v>
      </c>
      <c r="F47" s="23">
        <f t="shared" si="0"/>
        <v>-2.2700000000000031</v>
      </c>
      <c r="G47" s="9">
        <f t="shared" si="1"/>
        <v>-5.4804442298406641E-2</v>
      </c>
      <c r="H47" s="23">
        <f t="shared" si="2"/>
        <v>-0.45000000000000284</v>
      </c>
      <c r="I47" s="9">
        <f t="shared" si="3"/>
        <v>-1.1363636363636435E-2</v>
      </c>
      <c r="J47" s="3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</row>
    <row r="48" spans="1:250" ht="14" x14ac:dyDescent="0.3">
      <c r="A48" s="56"/>
      <c r="B48" s="6" t="s">
        <v>15</v>
      </c>
      <c r="C48" s="11">
        <v>0</v>
      </c>
      <c r="D48" s="11">
        <v>0</v>
      </c>
      <c r="E48" s="11">
        <v>0</v>
      </c>
      <c r="F48" s="12">
        <f t="shared" si="0"/>
        <v>0</v>
      </c>
      <c r="G48" s="13" t="str">
        <f t="shared" si="1"/>
        <v>N/A</v>
      </c>
      <c r="H48" s="12">
        <f t="shared" si="2"/>
        <v>0</v>
      </c>
      <c r="I48" s="13" t="str">
        <f t="shared" si="3"/>
        <v>N/A</v>
      </c>
      <c r="J48" s="3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</row>
    <row r="49" spans="1:250" ht="15.65" customHeight="1" thickBot="1" x14ac:dyDescent="0.35">
      <c r="A49" s="58"/>
      <c r="B49" s="48" t="s">
        <v>16</v>
      </c>
      <c r="C49" s="49">
        <f>SUM(C47:C48)</f>
        <v>41.42</v>
      </c>
      <c r="D49" s="49">
        <f t="shared" ref="D49:E49" si="19">SUM(D47:D48)</f>
        <v>39.6</v>
      </c>
      <c r="E49" s="49">
        <f t="shared" si="19"/>
        <v>39.15</v>
      </c>
      <c r="F49" s="50">
        <f t="shared" si="0"/>
        <v>-2.2700000000000031</v>
      </c>
      <c r="G49" s="51">
        <f t="shared" si="1"/>
        <v>-5.4804442298406641E-2</v>
      </c>
      <c r="H49" s="50">
        <f t="shared" si="2"/>
        <v>-0.45000000000000284</v>
      </c>
      <c r="I49" s="51">
        <f t="shared" si="3"/>
        <v>-1.1363636363636435E-2</v>
      </c>
      <c r="J49" s="3"/>
    </row>
    <row r="50" spans="1:250" ht="13.9" customHeight="1" x14ac:dyDescent="0.25">
      <c r="A50" s="59" t="s">
        <v>30</v>
      </c>
      <c r="B50" s="59"/>
      <c r="C50" s="59"/>
      <c r="D50" s="59"/>
      <c r="E50" s="59"/>
      <c r="F50" s="59"/>
      <c r="G50" s="59"/>
      <c r="H50" s="59"/>
      <c r="I50" s="59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2"/>
      <c r="AC50" s="52"/>
      <c r="AD50" s="52"/>
      <c r="AE50" s="52"/>
      <c r="AF50" s="52"/>
      <c r="AG50" s="52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2"/>
      <c r="AU50" s="52"/>
      <c r="AV50" s="52"/>
      <c r="AW50" s="52"/>
      <c r="AX50" s="52"/>
      <c r="AY50" s="52"/>
      <c r="AZ50" s="52"/>
      <c r="BA50" s="52"/>
      <c r="BB50" s="52"/>
      <c r="BC50" s="52"/>
      <c r="BD50" s="52"/>
      <c r="BE50" s="52"/>
      <c r="BF50" s="52"/>
      <c r="BG50" s="52"/>
      <c r="BH50" s="52"/>
      <c r="BI50" s="52"/>
      <c r="BJ50" s="52"/>
      <c r="BK50" s="52"/>
      <c r="BL50" s="52"/>
      <c r="BM50" s="52"/>
      <c r="BN50" s="52"/>
      <c r="BO50" s="52"/>
      <c r="BP50" s="52"/>
      <c r="BQ50" s="52"/>
      <c r="BR50" s="52"/>
      <c r="BS50" s="52"/>
      <c r="BT50" s="52"/>
      <c r="BU50" s="52"/>
      <c r="BV50" s="52"/>
      <c r="BW50" s="52"/>
      <c r="BX50" s="52"/>
      <c r="BY50" s="52"/>
      <c r="BZ50" s="52"/>
      <c r="CA50" s="52"/>
      <c r="CB50" s="52"/>
      <c r="CC50" s="52"/>
      <c r="CD50" s="52"/>
      <c r="CE50" s="52"/>
      <c r="CF50" s="52"/>
      <c r="CG50" s="52"/>
      <c r="CH50" s="52"/>
      <c r="CI50" s="52"/>
      <c r="CJ50" s="52"/>
      <c r="CK50" s="52"/>
      <c r="CL50" s="52"/>
      <c r="CM50" s="52"/>
      <c r="CN50" s="52"/>
      <c r="CO50" s="52"/>
      <c r="CP50" s="52"/>
      <c r="CQ50" s="52"/>
      <c r="CR50" s="52"/>
      <c r="CS50" s="52"/>
      <c r="CT50" s="52"/>
      <c r="CU50" s="52"/>
      <c r="CV50" s="52"/>
      <c r="CW50" s="52"/>
      <c r="CX50" s="52"/>
      <c r="CY50" s="52"/>
      <c r="CZ50" s="52"/>
      <c r="DA50" s="52"/>
      <c r="DB50" s="52"/>
      <c r="DC50" s="52"/>
      <c r="DD50" s="52"/>
      <c r="DE50" s="52"/>
      <c r="DF50" s="52"/>
      <c r="DG50" s="52"/>
      <c r="DH50" s="52"/>
      <c r="DI50" s="52"/>
      <c r="DJ50" s="52"/>
      <c r="DK50" s="52"/>
      <c r="DL50" s="52"/>
      <c r="DM50" s="52"/>
      <c r="DN50" s="52"/>
      <c r="DO50" s="52"/>
      <c r="DP50" s="52"/>
      <c r="DQ50" s="52"/>
      <c r="DR50" s="52"/>
      <c r="DS50" s="52"/>
      <c r="DT50" s="52"/>
      <c r="DU50" s="52"/>
      <c r="DV50" s="52"/>
      <c r="DW50" s="52"/>
      <c r="DX50" s="52"/>
      <c r="DY50" s="52"/>
      <c r="DZ50" s="52"/>
      <c r="EA50" s="52"/>
      <c r="EB50" s="52"/>
      <c r="EC50" s="52"/>
      <c r="ED50" s="52"/>
      <c r="EE50" s="52"/>
      <c r="EF50" s="52"/>
      <c r="EG50" s="52"/>
      <c r="EH50" s="52"/>
      <c r="EI50" s="52"/>
      <c r="EJ50" s="52"/>
      <c r="EK50" s="52"/>
      <c r="EL50" s="52"/>
      <c r="EM50" s="52"/>
      <c r="EN50" s="52"/>
      <c r="EO50" s="52"/>
      <c r="EP50" s="52"/>
      <c r="EQ50" s="52"/>
      <c r="ER50" s="52"/>
      <c r="ES50" s="52"/>
      <c r="ET50" s="52"/>
      <c r="EU50" s="52"/>
      <c r="EV50" s="52"/>
      <c r="EW50" s="52"/>
      <c r="EX50" s="52"/>
      <c r="EY50" s="52"/>
      <c r="EZ50" s="52"/>
      <c r="FA50" s="52"/>
      <c r="FB50" s="52"/>
      <c r="FC50" s="52"/>
      <c r="FD50" s="52"/>
      <c r="FE50" s="52"/>
      <c r="FF50" s="52"/>
      <c r="FG50" s="52"/>
      <c r="FH50" s="52"/>
      <c r="FI50" s="52"/>
      <c r="FJ50" s="52"/>
      <c r="FK50" s="52"/>
      <c r="FL50" s="52"/>
      <c r="FM50" s="52"/>
      <c r="FN50" s="52"/>
      <c r="FO50" s="52"/>
      <c r="FP50" s="52"/>
      <c r="FQ50" s="52"/>
      <c r="FR50" s="52"/>
      <c r="FS50" s="52"/>
      <c r="FT50" s="52"/>
      <c r="FU50" s="52"/>
      <c r="FV50" s="52"/>
      <c r="FW50" s="52"/>
      <c r="FX50" s="52"/>
      <c r="FY50" s="52"/>
      <c r="FZ50" s="52"/>
      <c r="GA50" s="52"/>
      <c r="GB50" s="52"/>
      <c r="GC50" s="52"/>
      <c r="GD50" s="52"/>
      <c r="GE50" s="52"/>
      <c r="GF50" s="52"/>
      <c r="GG50" s="52"/>
      <c r="GH50" s="52"/>
      <c r="GI50" s="52"/>
      <c r="GJ50" s="52"/>
      <c r="GK50" s="52"/>
      <c r="GL50" s="52"/>
      <c r="GM50" s="52"/>
      <c r="GN50" s="52"/>
      <c r="GO50" s="52"/>
      <c r="GP50" s="52"/>
      <c r="GQ50" s="52"/>
      <c r="GR50" s="52"/>
      <c r="GS50" s="52"/>
      <c r="GT50" s="52"/>
      <c r="GU50" s="52"/>
      <c r="GV50" s="52"/>
      <c r="GW50" s="52"/>
      <c r="GX50" s="52"/>
      <c r="GY50" s="52"/>
      <c r="GZ50" s="52"/>
      <c r="HA50" s="52"/>
      <c r="HB50" s="52"/>
      <c r="HC50" s="52"/>
      <c r="HD50" s="52"/>
      <c r="HE50" s="52"/>
      <c r="HF50" s="52"/>
      <c r="HG50" s="52"/>
      <c r="HH50" s="52"/>
      <c r="HI50" s="52"/>
      <c r="HJ50" s="52"/>
      <c r="HK50" s="52"/>
      <c r="HL50" s="52"/>
      <c r="HM50" s="52"/>
      <c r="HN50" s="52"/>
      <c r="HO50" s="52"/>
      <c r="HP50" s="52"/>
      <c r="HQ50" s="52"/>
      <c r="HR50" s="52"/>
      <c r="HS50" s="52"/>
      <c r="HT50" s="52"/>
      <c r="HU50" s="52"/>
      <c r="HV50" s="52"/>
      <c r="HW50" s="52"/>
      <c r="HX50" s="52"/>
      <c r="HY50" s="52"/>
      <c r="HZ50" s="52"/>
      <c r="IA50" s="52"/>
      <c r="IB50" s="52"/>
      <c r="IC50" s="52"/>
      <c r="ID50" s="52"/>
      <c r="IE50" s="52"/>
      <c r="IF50" s="52"/>
      <c r="IG50" s="52"/>
      <c r="IH50" s="52"/>
      <c r="II50" s="52"/>
      <c r="IJ50" s="52"/>
      <c r="IK50" s="52"/>
      <c r="IL50" s="52"/>
      <c r="IM50" s="52"/>
      <c r="IN50" s="52"/>
      <c r="IO50" s="52"/>
      <c r="IP50" s="52"/>
    </row>
    <row r="51" spans="1:250" ht="13.9" customHeight="1" x14ac:dyDescent="0.25">
      <c r="A51" s="60" t="s">
        <v>31</v>
      </c>
      <c r="B51" s="60"/>
      <c r="C51" s="60"/>
      <c r="D51" s="60"/>
      <c r="E51" s="60"/>
      <c r="F51" s="60"/>
      <c r="G51" s="60"/>
      <c r="H51" s="60"/>
      <c r="I51" s="60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2"/>
      <c r="AF51" s="52"/>
      <c r="AG51" s="52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2"/>
      <c r="AU51" s="52"/>
      <c r="AV51" s="52"/>
      <c r="AW51" s="52"/>
      <c r="AX51" s="52"/>
      <c r="AY51" s="52"/>
      <c r="AZ51" s="52"/>
      <c r="BA51" s="52"/>
      <c r="BB51" s="52"/>
      <c r="BC51" s="52"/>
      <c r="BD51" s="52"/>
      <c r="BE51" s="52"/>
      <c r="BF51" s="52"/>
      <c r="BG51" s="52"/>
      <c r="BH51" s="52"/>
      <c r="BI51" s="52"/>
      <c r="BJ51" s="52"/>
      <c r="BK51" s="52"/>
      <c r="BL51" s="52"/>
      <c r="BM51" s="52"/>
      <c r="BN51" s="52"/>
      <c r="BO51" s="52"/>
      <c r="BP51" s="52"/>
      <c r="BQ51" s="52"/>
      <c r="BR51" s="52"/>
      <c r="BS51" s="52"/>
      <c r="BT51" s="52"/>
      <c r="BU51" s="52"/>
      <c r="BV51" s="52"/>
      <c r="BW51" s="52"/>
      <c r="BX51" s="52"/>
      <c r="BY51" s="52"/>
      <c r="BZ51" s="52"/>
      <c r="CA51" s="52"/>
      <c r="CB51" s="52"/>
      <c r="CC51" s="52"/>
      <c r="CD51" s="52"/>
      <c r="CE51" s="52"/>
      <c r="CF51" s="52"/>
      <c r="CG51" s="52"/>
      <c r="CH51" s="52"/>
      <c r="CI51" s="52"/>
      <c r="CJ51" s="52"/>
      <c r="CK51" s="52"/>
      <c r="CL51" s="52"/>
      <c r="CM51" s="52"/>
      <c r="CN51" s="52"/>
      <c r="CO51" s="52"/>
      <c r="CP51" s="52"/>
      <c r="CQ51" s="52"/>
      <c r="CR51" s="52"/>
      <c r="CS51" s="52"/>
      <c r="CT51" s="52"/>
      <c r="CU51" s="52"/>
      <c r="CV51" s="52"/>
      <c r="CW51" s="52"/>
      <c r="CX51" s="52"/>
      <c r="CY51" s="52"/>
      <c r="CZ51" s="52"/>
      <c r="DA51" s="52"/>
      <c r="DB51" s="52"/>
      <c r="DC51" s="52"/>
      <c r="DD51" s="52"/>
      <c r="DE51" s="52"/>
      <c r="DF51" s="52"/>
      <c r="DG51" s="52"/>
      <c r="DH51" s="52"/>
      <c r="DI51" s="52"/>
      <c r="DJ51" s="52"/>
      <c r="DK51" s="52"/>
      <c r="DL51" s="52"/>
      <c r="DM51" s="52"/>
      <c r="DN51" s="52"/>
      <c r="DO51" s="52"/>
      <c r="DP51" s="52"/>
      <c r="DQ51" s="52"/>
      <c r="DR51" s="52"/>
      <c r="DS51" s="52"/>
      <c r="DT51" s="52"/>
      <c r="DU51" s="52"/>
      <c r="DV51" s="52"/>
      <c r="DW51" s="52"/>
      <c r="DX51" s="52"/>
      <c r="DY51" s="52"/>
      <c r="DZ51" s="52"/>
      <c r="EA51" s="52"/>
      <c r="EB51" s="52"/>
      <c r="EC51" s="52"/>
      <c r="ED51" s="52"/>
      <c r="EE51" s="52"/>
      <c r="EF51" s="52"/>
      <c r="EG51" s="52"/>
      <c r="EH51" s="52"/>
      <c r="EI51" s="52"/>
      <c r="EJ51" s="52"/>
      <c r="EK51" s="52"/>
      <c r="EL51" s="52"/>
      <c r="EM51" s="52"/>
      <c r="EN51" s="52"/>
      <c r="EO51" s="52"/>
      <c r="EP51" s="52"/>
      <c r="EQ51" s="52"/>
      <c r="ER51" s="52"/>
      <c r="ES51" s="52"/>
      <c r="ET51" s="52"/>
      <c r="EU51" s="52"/>
      <c r="EV51" s="52"/>
      <c r="EW51" s="52"/>
      <c r="EX51" s="52"/>
      <c r="EY51" s="52"/>
      <c r="EZ51" s="52"/>
      <c r="FA51" s="52"/>
      <c r="FB51" s="52"/>
      <c r="FC51" s="52"/>
      <c r="FD51" s="52"/>
      <c r="FE51" s="52"/>
      <c r="FF51" s="52"/>
      <c r="FG51" s="52"/>
      <c r="FH51" s="52"/>
      <c r="FI51" s="52"/>
      <c r="FJ51" s="52"/>
      <c r="FK51" s="52"/>
      <c r="FL51" s="52"/>
      <c r="FM51" s="52"/>
      <c r="FN51" s="52"/>
      <c r="FO51" s="52"/>
      <c r="FP51" s="52"/>
      <c r="FQ51" s="52"/>
      <c r="FR51" s="52"/>
      <c r="FS51" s="52"/>
      <c r="FT51" s="52"/>
      <c r="FU51" s="52"/>
      <c r="FV51" s="52"/>
      <c r="FW51" s="52"/>
      <c r="FX51" s="52"/>
      <c r="FY51" s="52"/>
      <c r="FZ51" s="52"/>
      <c r="GA51" s="52"/>
      <c r="GB51" s="52"/>
      <c r="GC51" s="52"/>
      <c r="GD51" s="52"/>
      <c r="GE51" s="52"/>
      <c r="GF51" s="52"/>
      <c r="GG51" s="52"/>
      <c r="GH51" s="52"/>
      <c r="GI51" s="52"/>
      <c r="GJ51" s="52"/>
      <c r="GK51" s="52"/>
      <c r="GL51" s="52"/>
      <c r="GM51" s="52"/>
      <c r="GN51" s="52"/>
      <c r="GO51" s="52"/>
      <c r="GP51" s="52"/>
      <c r="GQ51" s="52"/>
      <c r="GR51" s="52"/>
      <c r="GS51" s="52"/>
      <c r="GT51" s="52"/>
      <c r="GU51" s="52"/>
      <c r="GV51" s="52"/>
      <c r="GW51" s="52"/>
      <c r="GX51" s="52"/>
      <c r="GY51" s="52"/>
      <c r="GZ51" s="52"/>
      <c r="HA51" s="52"/>
      <c r="HB51" s="52"/>
      <c r="HC51" s="52"/>
      <c r="HD51" s="52"/>
      <c r="HE51" s="52"/>
      <c r="HF51" s="52"/>
      <c r="HG51" s="52"/>
      <c r="HH51" s="52"/>
      <c r="HI51" s="52"/>
      <c r="HJ51" s="52"/>
      <c r="HK51" s="52"/>
      <c r="HL51" s="52"/>
      <c r="HM51" s="52"/>
      <c r="HN51" s="52"/>
      <c r="HO51" s="52"/>
      <c r="HP51" s="52"/>
      <c r="HQ51" s="52"/>
      <c r="HR51" s="52"/>
      <c r="HS51" s="52"/>
      <c r="HT51" s="52"/>
      <c r="HU51" s="52"/>
      <c r="HV51" s="52"/>
      <c r="HW51" s="52"/>
      <c r="HX51" s="52"/>
      <c r="HY51" s="52"/>
      <c r="HZ51" s="52"/>
      <c r="IA51" s="52"/>
      <c r="IB51" s="52"/>
      <c r="IC51" s="52"/>
      <c r="ID51" s="52"/>
      <c r="IE51" s="52"/>
      <c r="IF51" s="52"/>
      <c r="IG51" s="52"/>
      <c r="IH51" s="52"/>
      <c r="II51" s="52"/>
      <c r="IJ51" s="52"/>
      <c r="IK51" s="52"/>
      <c r="IL51" s="52"/>
      <c r="IM51" s="52"/>
      <c r="IN51" s="52"/>
      <c r="IO51" s="52"/>
      <c r="IP51" s="52"/>
    </row>
    <row r="52" spans="1:250" ht="28.9" customHeight="1" x14ac:dyDescent="0.25">
      <c r="A52" s="53" t="s">
        <v>32</v>
      </c>
      <c r="B52" s="54"/>
      <c r="C52" s="54"/>
      <c r="D52" s="54"/>
      <c r="E52" s="54"/>
      <c r="F52" s="54"/>
      <c r="G52" s="54"/>
      <c r="H52" s="54"/>
      <c r="I52" s="54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2"/>
      <c r="AE52" s="52"/>
      <c r="AF52" s="52"/>
      <c r="AG52" s="52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2"/>
      <c r="AU52" s="52"/>
      <c r="AV52" s="52"/>
      <c r="AW52" s="52"/>
      <c r="AX52" s="52"/>
      <c r="AY52" s="52"/>
      <c r="AZ52" s="52"/>
      <c r="BA52" s="52"/>
      <c r="BB52" s="52"/>
      <c r="BC52" s="52"/>
      <c r="BD52" s="52"/>
      <c r="BE52" s="52"/>
      <c r="BF52" s="52"/>
      <c r="BG52" s="52"/>
      <c r="BH52" s="52"/>
      <c r="BI52" s="52"/>
      <c r="BJ52" s="52"/>
      <c r="BK52" s="52"/>
      <c r="BL52" s="52"/>
      <c r="BM52" s="52"/>
      <c r="BN52" s="52"/>
      <c r="BO52" s="52"/>
      <c r="BP52" s="52"/>
      <c r="BQ52" s="52"/>
      <c r="BR52" s="52"/>
      <c r="BS52" s="52"/>
      <c r="BT52" s="52"/>
      <c r="BU52" s="52"/>
      <c r="BV52" s="52"/>
      <c r="BW52" s="52"/>
      <c r="BX52" s="52"/>
      <c r="BY52" s="52"/>
      <c r="BZ52" s="52"/>
      <c r="CA52" s="52"/>
      <c r="CB52" s="52"/>
      <c r="CC52" s="52"/>
      <c r="CD52" s="52"/>
      <c r="CE52" s="52"/>
      <c r="CF52" s="52"/>
      <c r="CG52" s="52"/>
      <c r="CH52" s="52"/>
      <c r="CI52" s="52"/>
      <c r="CJ52" s="52"/>
      <c r="CK52" s="52"/>
      <c r="CL52" s="52"/>
      <c r="CM52" s="52"/>
      <c r="CN52" s="52"/>
      <c r="CO52" s="52"/>
      <c r="CP52" s="52"/>
      <c r="CQ52" s="52"/>
      <c r="CR52" s="52"/>
      <c r="CS52" s="52"/>
      <c r="CT52" s="52"/>
      <c r="CU52" s="52"/>
      <c r="CV52" s="52"/>
      <c r="CW52" s="52"/>
      <c r="CX52" s="52"/>
      <c r="CY52" s="52"/>
      <c r="CZ52" s="52"/>
      <c r="DA52" s="52"/>
      <c r="DB52" s="52"/>
      <c r="DC52" s="52"/>
      <c r="DD52" s="52"/>
      <c r="DE52" s="52"/>
      <c r="DF52" s="52"/>
      <c r="DG52" s="52"/>
      <c r="DH52" s="52"/>
      <c r="DI52" s="52"/>
      <c r="DJ52" s="52"/>
      <c r="DK52" s="52"/>
      <c r="DL52" s="52"/>
      <c r="DM52" s="52"/>
      <c r="DN52" s="52"/>
      <c r="DO52" s="52"/>
      <c r="DP52" s="52"/>
      <c r="DQ52" s="52"/>
      <c r="DR52" s="52"/>
      <c r="DS52" s="52"/>
      <c r="DT52" s="52"/>
      <c r="DU52" s="52"/>
      <c r="DV52" s="52"/>
      <c r="DW52" s="52"/>
      <c r="DX52" s="52"/>
      <c r="DY52" s="52"/>
      <c r="DZ52" s="52"/>
      <c r="EA52" s="52"/>
      <c r="EB52" s="52"/>
      <c r="EC52" s="52"/>
      <c r="ED52" s="52"/>
      <c r="EE52" s="52"/>
      <c r="EF52" s="52"/>
      <c r="EG52" s="52"/>
      <c r="EH52" s="52"/>
      <c r="EI52" s="52"/>
      <c r="EJ52" s="52"/>
      <c r="EK52" s="52"/>
      <c r="EL52" s="52"/>
      <c r="EM52" s="52"/>
      <c r="EN52" s="52"/>
      <c r="EO52" s="52"/>
      <c r="EP52" s="52"/>
      <c r="EQ52" s="52"/>
      <c r="ER52" s="52"/>
      <c r="ES52" s="52"/>
      <c r="ET52" s="52"/>
      <c r="EU52" s="52"/>
      <c r="EV52" s="52"/>
      <c r="EW52" s="52"/>
      <c r="EX52" s="52"/>
      <c r="EY52" s="52"/>
      <c r="EZ52" s="52"/>
      <c r="FA52" s="52"/>
      <c r="FB52" s="52"/>
      <c r="FC52" s="52"/>
      <c r="FD52" s="52"/>
      <c r="FE52" s="52"/>
      <c r="FF52" s="52"/>
      <c r="FG52" s="52"/>
      <c r="FH52" s="52"/>
      <c r="FI52" s="52"/>
      <c r="FJ52" s="52"/>
      <c r="FK52" s="52"/>
      <c r="FL52" s="52"/>
      <c r="FM52" s="52"/>
      <c r="FN52" s="52"/>
      <c r="FO52" s="52"/>
      <c r="FP52" s="52"/>
      <c r="FQ52" s="52"/>
      <c r="FR52" s="52"/>
      <c r="FS52" s="52"/>
      <c r="FT52" s="52"/>
      <c r="FU52" s="52"/>
      <c r="FV52" s="52"/>
      <c r="FW52" s="52"/>
      <c r="FX52" s="52"/>
      <c r="FY52" s="52"/>
      <c r="FZ52" s="52"/>
      <c r="GA52" s="52"/>
      <c r="GB52" s="52"/>
      <c r="GC52" s="52"/>
      <c r="GD52" s="52"/>
      <c r="GE52" s="52"/>
      <c r="GF52" s="52"/>
      <c r="GG52" s="52"/>
      <c r="GH52" s="52"/>
      <c r="GI52" s="52"/>
      <c r="GJ52" s="52"/>
      <c r="GK52" s="52"/>
      <c r="GL52" s="52"/>
      <c r="GM52" s="52"/>
      <c r="GN52" s="52"/>
      <c r="GO52" s="52"/>
      <c r="GP52" s="52"/>
      <c r="GQ52" s="52"/>
      <c r="GR52" s="52"/>
      <c r="GS52" s="52"/>
      <c r="GT52" s="52"/>
      <c r="GU52" s="52"/>
      <c r="GV52" s="52"/>
      <c r="GW52" s="52"/>
      <c r="GX52" s="52"/>
      <c r="GY52" s="52"/>
      <c r="GZ52" s="52"/>
      <c r="HA52" s="52"/>
      <c r="HB52" s="52"/>
      <c r="HC52" s="52"/>
      <c r="HD52" s="52"/>
      <c r="HE52" s="52"/>
      <c r="HF52" s="52"/>
      <c r="HG52" s="52"/>
      <c r="HH52" s="52"/>
      <c r="HI52" s="52"/>
      <c r="HJ52" s="52"/>
      <c r="HK52" s="52"/>
      <c r="HL52" s="52"/>
      <c r="HM52" s="52"/>
      <c r="HN52" s="52"/>
      <c r="HO52" s="52"/>
      <c r="HP52" s="52"/>
      <c r="HQ52" s="52"/>
      <c r="HR52" s="52"/>
      <c r="HS52" s="52"/>
      <c r="HT52" s="52"/>
      <c r="HU52" s="52"/>
      <c r="HV52" s="52"/>
      <c r="HW52" s="52"/>
      <c r="HX52" s="52"/>
      <c r="HY52" s="52"/>
      <c r="HZ52" s="52"/>
      <c r="IA52" s="52"/>
      <c r="IB52" s="52"/>
      <c r="IC52" s="52"/>
      <c r="ID52" s="52"/>
      <c r="IE52" s="52"/>
      <c r="IF52" s="52"/>
      <c r="IG52" s="52"/>
      <c r="IH52" s="52"/>
      <c r="II52" s="52"/>
      <c r="IJ52" s="52"/>
      <c r="IK52" s="52"/>
      <c r="IL52" s="52"/>
      <c r="IM52" s="52"/>
      <c r="IN52" s="52"/>
      <c r="IO52" s="52"/>
      <c r="IP52" s="52"/>
    </row>
  </sheetData>
  <mergeCells count="28">
    <mergeCell ref="A1:I1"/>
    <mergeCell ref="A2:I2"/>
    <mergeCell ref="A3:I3"/>
    <mergeCell ref="A4:I4"/>
    <mergeCell ref="A5:B7"/>
    <mergeCell ref="C5:C7"/>
    <mergeCell ref="D5:D7"/>
    <mergeCell ref="E5:E7"/>
    <mergeCell ref="F5:I5"/>
    <mergeCell ref="F6:G6"/>
    <mergeCell ref="A35:A37"/>
    <mergeCell ref="H6:I6"/>
    <mergeCell ref="A8:A10"/>
    <mergeCell ref="A11:A13"/>
    <mergeCell ref="A14:A16"/>
    <mergeCell ref="A17:A19"/>
    <mergeCell ref="A20:A22"/>
    <mergeCell ref="A23:A25"/>
    <mergeCell ref="A26:A28"/>
    <mergeCell ref="A29:A31"/>
    <mergeCell ref="A32:A34"/>
    <mergeCell ref="A52:I52"/>
    <mergeCell ref="A38:A40"/>
    <mergeCell ref="A41:A43"/>
    <mergeCell ref="A44:A46"/>
    <mergeCell ref="A47:A49"/>
    <mergeCell ref="A50:I50"/>
    <mergeCell ref="A51:I51"/>
  </mergeCells>
  <printOptions horizontalCentered="1"/>
  <pageMargins left="0.45" right="0.45" top="0.75" bottom="0.5" header="0.3" footer="0.3"/>
  <pageSetup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NSF Select Xcuts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coxenrid</dc:creator>
  <cp:lastModifiedBy>Chantel</cp:lastModifiedBy>
  <cp:lastPrinted>2015-01-30T12:18:25Z</cp:lastPrinted>
  <dcterms:created xsi:type="dcterms:W3CDTF">2015-01-29T19:02:52Z</dcterms:created>
  <dcterms:modified xsi:type="dcterms:W3CDTF">2015-01-30T12:18:55Z</dcterms:modified>
</cp:coreProperties>
</file>