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725"/>
  </bookViews>
  <sheets>
    <sheet name="NSF HSA" sheetId="1" r:id="rId1"/>
  </sheets>
  <calcPr calcId="145621"/>
</workbook>
</file>

<file path=xl/calcChain.xml><?xml version="1.0" encoding="utf-8"?>
<calcChain xmlns="http://schemas.openxmlformats.org/spreadsheetml/2006/main">
  <c r="J57" i="1" l="1"/>
  <c r="M57" i="1" s="1"/>
  <c r="L56" i="1"/>
  <c r="K56" i="1"/>
  <c r="I56" i="1"/>
  <c r="H56" i="1"/>
  <c r="G56" i="1"/>
  <c r="F56" i="1"/>
  <c r="E56" i="1"/>
  <c r="D56" i="1"/>
  <c r="J56" i="1" s="1"/>
  <c r="C56" i="1"/>
  <c r="J55" i="1"/>
  <c r="M55" i="1" s="1"/>
  <c r="M54" i="1"/>
  <c r="J54" i="1"/>
  <c r="J53" i="1"/>
  <c r="M53" i="1" s="1"/>
  <c r="M52" i="1"/>
  <c r="J52" i="1"/>
  <c r="J51" i="1"/>
  <c r="M51" i="1" s="1"/>
  <c r="M50" i="1"/>
  <c r="J50" i="1"/>
  <c r="J49" i="1"/>
  <c r="M49" i="1" s="1"/>
  <c r="M48" i="1"/>
  <c r="J48" i="1"/>
  <c r="J47" i="1"/>
  <c r="M47" i="1" s="1"/>
  <c r="L46" i="1"/>
  <c r="K46" i="1"/>
  <c r="K45" i="1" s="1"/>
  <c r="I46" i="1"/>
  <c r="I45" i="1" s="1"/>
  <c r="H46" i="1"/>
  <c r="G46" i="1"/>
  <c r="G45" i="1" s="1"/>
  <c r="F46" i="1"/>
  <c r="F45" i="1" s="1"/>
  <c r="E46" i="1"/>
  <c r="D46" i="1"/>
  <c r="C46" i="1"/>
  <c r="C45" i="1" s="1"/>
  <c r="L45" i="1"/>
  <c r="H45" i="1"/>
  <c r="D45" i="1"/>
  <c r="I44" i="1"/>
  <c r="I43" i="1" s="1"/>
  <c r="H44" i="1"/>
  <c r="G44" i="1"/>
  <c r="G43" i="1" s="1"/>
  <c r="F44" i="1"/>
  <c r="F43" i="1" s="1"/>
  <c r="E44" i="1"/>
  <c r="D44" i="1"/>
  <c r="C44" i="1"/>
  <c r="C43" i="1" s="1"/>
  <c r="L43" i="1"/>
  <c r="K43" i="1"/>
  <c r="H43" i="1"/>
  <c r="D43" i="1"/>
  <c r="L42" i="1"/>
  <c r="K42" i="1"/>
  <c r="I42" i="1"/>
  <c r="H42" i="1"/>
  <c r="G42" i="1"/>
  <c r="F42" i="1"/>
  <c r="E42" i="1"/>
  <c r="D42" i="1"/>
  <c r="C42" i="1"/>
  <c r="J42" i="1" s="1"/>
  <c r="L41" i="1"/>
  <c r="K41" i="1"/>
  <c r="I41" i="1"/>
  <c r="H41" i="1"/>
  <c r="G41" i="1"/>
  <c r="F41" i="1"/>
  <c r="F33" i="1" s="1"/>
  <c r="F32" i="1" s="1"/>
  <c r="E41" i="1"/>
  <c r="D41" i="1"/>
  <c r="C41" i="1"/>
  <c r="M40" i="1"/>
  <c r="L40" i="1"/>
  <c r="K40" i="1"/>
  <c r="I40" i="1"/>
  <c r="H40" i="1"/>
  <c r="G40" i="1"/>
  <c r="F40" i="1"/>
  <c r="E40" i="1"/>
  <c r="J40" i="1" s="1"/>
  <c r="D40" i="1"/>
  <c r="C40" i="1"/>
  <c r="L39" i="1"/>
  <c r="K39" i="1"/>
  <c r="I39" i="1"/>
  <c r="H39" i="1"/>
  <c r="G39" i="1"/>
  <c r="F39" i="1"/>
  <c r="E39" i="1"/>
  <c r="D39" i="1"/>
  <c r="J39" i="1" s="1"/>
  <c r="C39" i="1"/>
  <c r="L38" i="1"/>
  <c r="K38" i="1"/>
  <c r="I38" i="1"/>
  <c r="H38" i="1"/>
  <c r="G38" i="1"/>
  <c r="F38" i="1"/>
  <c r="E38" i="1"/>
  <c r="D38" i="1"/>
  <c r="C38" i="1"/>
  <c r="J38" i="1" s="1"/>
  <c r="L37" i="1"/>
  <c r="K37" i="1"/>
  <c r="I37" i="1"/>
  <c r="H37" i="1"/>
  <c r="G37" i="1"/>
  <c r="F37" i="1"/>
  <c r="J37" i="1" s="1"/>
  <c r="M37" i="1" s="1"/>
  <c r="E37" i="1"/>
  <c r="D37" i="1"/>
  <c r="C37" i="1"/>
  <c r="M36" i="1"/>
  <c r="L36" i="1"/>
  <c r="K36" i="1"/>
  <c r="I36" i="1"/>
  <c r="H36" i="1"/>
  <c r="G36" i="1"/>
  <c r="F36" i="1"/>
  <c r="E36" i="1"/>
  <c r="J36" i="1" s="1"/>
  <c r="D36" i="1"/>
  <c r="C36" i="1"/>
  <c r="L35" i="1"/>
  <c r="K35" i="1"/>
  <c r="I35" i="1"/>
  <c r="H35" i="1"/>
  <c r="G35" i="1"/>
  <c r="F35" i="1"/>
  <c r="E35" i="1"/>
  <c r="D35" i="1"/>
  <c r="J35" i="1" s="1"/>
  <c r="C35" i="1"/>
  <c r="L34" i="1"/>
  <c r="K34" i="1"/>
  <c r="I34" i="1"/>
  <c r="I33" i="1" s="1"/>
  <c r="I32" i="1" s="1"/>
  <c r="H34" i="1"/>
  <c r="H33" i="1" s="1"/>
  <c r="H32" i="1" s="1"/>
  <c r="G34" i="1"/>
  <c r="F34" i="1"/>
  <c r="E34" i="1"/>
  <c r="E33" i="1" s="1"/>
  <c r="D34" i="1"/>
  <c r="D33" i="1" s="1"/>
  <c r="D32" i="1" s="1"/>
  <c r="C34" i="1"/>
  <c r="J31" i="1"/>
  <c r="M31" i="1" s="1"/>
  <c r="L30" i="1"/>
  <c r="K30" i="1"/>
  <c r="I30" i="1"/>
  <c r="H30" i="1"/>
  <c r="G30" i="1"/>
  <c r="F30" i="1"/>
  <c r="J30" i="1" s="1"/>
  <c r="M30" i="1" s="1"/>
  <c r="E30" i="1"/>
  <c r="D30" i="1"/>
  <c r="C30" i="1"/>
  <c r="M29" i="1"/>
  <c r="J29" i="1"/>
  <c r="J28" i="1"/>
  <c r="M28" i="1" s="1"/>
  <c r="M27" i="1"/>
  <c r="J27" i="1"/>
  <c r="J26" i="1"/>
  <c r="M26" i="1" s="1"/>
  <c r="M25" i="1"/>
  <c r="J25" i="1"/>
  <c r="J24" i="1"/>
  <c r="M24" i="1" s="1"/>
  <c r="M23" i="1"/>
  <c r="J23" i="1"/>
  <c r="J22" i="1"/>
  <c r="M22" i="1" s="1"/>
  <c r="M21" i="1"/>
  <c r="J21" i="1"/>
  <c r="L20" i="1"/>
  <c r="L19" i="1" s="1"/>
  <c r="K20" i="1"/>
  <c r="K19" i="1" s="1"/>
  <c r="I20" i="1"/>
  <c r="I19" i="1" s="1"/>
  <c r="H20" i="1"/>
  <c r="H19" i="1" s="1"/>
  <c r="G20" i="1"/>
  <c r="G19" i="1" s="1"/>
  <c r="F20" i="1"/>
  <c r="E20" i="1"/>
  <c r="E19" i="1" s="1"/>
  <c r="D20" i="1"/>
  <c r="D19" i="1" s="1"/>
  <c r="C20" i="1"/>
  <c r="J20" i="1" s="1"/>
  <c r="M20" i="1" s="1"/>
  <c r="F19" i="1"/>
  <c r="C19" i="1"/>
  <c r="M18" i="1"/>
  <c r="J18" i="1"/>
  <c r="L17" i="1"/>
  <c r="K17" i="1"/>
  <c r="I17" i="1"/>
  <c r="H17" i="1"/>
  <c r="G17" i="1"/>
  <c r="G6" i="1" s="1"/>
  <c r="F17" i="1"/>
  <c r="E17" i="1"/>
  <c r="D17" i="1"/>
  <c r="C17" i="1"/>
  <c r="J17" i="1" s="1"/>
  <c r="J16" i="1"/>
  <c r="M16" i="1" s="1"/>
  <c r="J15" i="1"/>
  <c r="M15" i="1" s="1"/>
  <c r="J14" i="1"/>
  <c r="M14" i="1" s="1"/>
  <c r="M13" i="1"/>
  <c r="J13" i="1"/>
  <c r="J12" i="1"/>
  <c r="M12" i="1" s="1"/>
  <c r="J11" i="1"/>
  <c r="M11" i="1" s="1"/>
  <c r="J10" i="1"/>
  <c r="M10" i="1" s="1"/>
  <c r="J9" i="1"/>
  <c r="M9" i="1" s="1"/>
  <c r="J8" i="1"/>
  <c r="M8" i="1" s="1"/>
  <c r="L7" i="1"/>
  <c r="K7" i="1"/>
  <c r="I7" i="1"/>
  <c r="I6" i="1" s="1"/>
  <c r="H7" i="1"/>
  <c r="G7" i="1"/>
  <c r="F7" i="1"/>
  <c r="F6" i="1" s="1"/>
  <c r="E7" i="1"/>
  <c r="E6" i="1" s="1"/>
  <c r="D7" i="1"/>
  <c r="C7" i="1"/>
  <c r="L6" i="1"/>
  <c r="K6" i="1"/>
  <c r="H6" i="1"/>
  <c r="D6" i="1"/>
  <c r="C6" i="1"/>
  <c r="J19" i="1" l="1"/>
  <c r="M19" i="1" s="1"/>
  <c r="J6" i="1"/>
  <c r="M6" i="1" s="1"/>
  <c r="J41" i="1"/>
  <c r="M41" i="1" s="1"/>
  <c r="J46" i="1"/>
  <c r="M46" i="1" s="1"/>
  <c r="E45" i="1"/>
  <c r="J45" i="1" s="1"/>
  <c r="M45" i="1" s="1"/>
  <c r="M38" i="1"/>
  <c r="J7" i="1"/>
  <c r="M7" i="1" s="1"/>
  <c r="J34" i="1"/>
  <c r="M34" i="1" s="1"/>
  <c r="C33" i="1"/>
  <c r="G33" i="1"/>
  <c r="G32" i="1" s="1"/>
  <c r="L33" i="1"/>
  <c r="L32" i="1" s="1"/>
  <c r="M39" i="1"/>
  <c r="M42" i="1"/>
  <c r="M17" i="1"/>
  <c r="M35" i="1"/>
  <c r="K33" i="1"/>
  <c r="K32" i="1" s="1"/>
  <c r="J44" i="1"/>
  <c r="M44" i="1" s="1"/>
  <c r="E43" i="1"/>
  <c r="E32" i="1" s="1"/>
  <c r="M56" i="1"/>
  <c r="J43" i="1" l="1"/>
  <c r="M43" i="1" s="1"/>
  <c r="C32" i="1"/>
  <c r="J32" i="1" s="1"/>
  <c r="M32" i="1" s="1"/>
  <c r="J33" i="1"/>
  <c r="M33" i="1" s="1"/>
</calcChain>
</file>

<file path=xl/sharedStrings.xml><?xml version="1.0" encoding="utf-8"?>
<sst xmlns="http://schemas.openxmlformats.org/spreadsheetml/2006/main" count="68" uniqueCount="32">
  <si>
    <t>National Science Foundation</t>
  </si>
  <si>
    <t>Homeland Security Activities Summary</t>
  </si>
  <si>
    <t>FY 2016 Request to Congress</t>
  </si>
  <si>
    <t>(Dollars in Millions)</t>
  </si>
  <si>
    <t>BIO</t>
  </si>
  <si>
    <t>CISE</t>
  </si>
  <si>
    <t>ENG</t>
  </si>
  <si>
    <t>GEO</t>
  </si>
  <si>
    <t>MPS</t>
  </si>
  <si>
    <t>SBE</t>
  </si>
  <si>
    <t>IA</t>
  </si>
  <si>
    <t>R&amp;RA</t>
  </si>
  <si>
    <t>EHR</t>
  </si>
  <si>
    <t>AOAM</t>
  </si>
  <si>
    <t>Total, NSF</t>
  </si>
  <si>
    <t>FY 2014 Actual</t>
  </si>
  <si>
    <t>Protecting Critical Infrastructure &amp; Key Assets</t>
  </si>
  <si>
    <t>Antarctic Physical Security</t>
  </si>
  <si>
    <t>Counterterrorism</t>
  </si>
  <si>
    <t>Cybersecurity</t>
  </si>
  <si>
    <t>Electronic Commerce</t>
  </si>
  <si>
    <t>Emergency Planning &amp; Response</t>
  </si>
  <si>
    <t>Energy Supply Assurance</t>
  </si>
  <si>
    <t>IT Security</t>
  </si>
  <si>
    <t>Resilient Infrastructure</t>
  </si>
  <si>
    <t>Scholarship for Service/Cybercorps</t>
  </si>
  <si>
    <t>Defending Against Catastrophic Threats</t>
  </si>
  <si>
    <t>Research to Combat Bioterrorism - 
   Microbial Genomics, Analysis &amp; Modeling</t>
  </si>
  <si>
    <t>FY 2015 Estimate</t>
  </si>
  <si>
    <t>Delta from FY 2015 Estimate</t>
  </si>
  <si>
    <t>FY 2016 Request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</si>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</sst>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Font="1"/>
    <xf numFmtId="0" fontId="3" fillId="0" borderId="0" xfId="0" applyFont="1"/>
    <xf numFmtId="0" fontId="5" fillId="0" borderId="0" xfId="1" applyFont="1" applyFill="1" applyAlignment="1" applyProtection="1">
      <alignment vertical="top" wrapText="1" readingOrder="1"/>
      <protection locked="0"/>
    </xf>
    <xf numFmtId="0" fontId="5" fillId="0" borderId="1" xfId="1" applyFont="1" applyFill="1" applyBorder="1" applyAlignment="1" applyProtection="1">
      <alignment horizontal="right" vertical="top" wrapText="1" readingOrder="1"/>
      <protection locked="0"/>
    </xf>
    <xf numFmtId="0" fontId="5" fillId="0" borderId="2" xfId="1" applyFont="1" applyFill="1" applyBorder="1" applyAlignment="1" applyProtection="1">
      <alignment horizontal="right" vertical="top" wrapText="1" readingOrder="1"/>
      <protection locked="0"/>
    </xf>
    <xf numFmtId="0" fontId="5" fillId="0" borderId="3" xfId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/>
    <xf numFmtId="164" fontId="5" fillId="2" borderId="4" xfId="1" applyNumberFormat="1" applyFont="1" applyFill="1" applyBorder="1" applyAlignment="1" applyProtection="1">
      <alignment vertical="top" wrapText="1" readingOrder="1"/>
      <protection locked="0"/>
    </xf>
    <xf numFmtId="164" fontId="5" fillId="2" borderId="5" xfId="1" applyNumberFormat="1" applyFont="1" applyFill="1" applyBorder="1" applyAlignment="1" applyProtection="1">
      <alignment vertical="top" wrapText="1" readingOrder="1"/>
      <protection locked="0"/>
    </xf>
    <xf numFmtId="164" fontId="5" fillId="2" borderId="6" xfId="1" applyNumberFormat="1" applyFont="1" applyFill="1" applyBorder="1" applyAlignment="1" applyProtection="1">
      <alignment vertical="top" wrapText="1" readingOrder="1"/>
      <protection locked="0"/>
    </xf>
    <xf numFmtId="164" fontId="5" fillId="0" borderId="7" xfId="1" applyNumberFormat="1" applyFont="1" applyFill="1" applyBorder="1" applyAlignment="1" applyProtection="1">
      <alignment vertical="top" wrapText="1" readingOrder="1"/>
      <protection locked="0"/>
    </xf>
    <xf numFmtId="164" fontId="5" fillId="0" borderId="0" xfId="1" applyNumberFormat="1" applyFont="1" applyFill="1" applyBorder="1" applyAlignment="1" applyProtection="1">
      <alignment vertical="top" wrapText="1" readingOrder="1"/>
      <protection locked="0"/>
    </xf>
    <xf numFmtId="164" fontId="5" fillId="0" borderId="8" xfId="1" applyNumberFormat="1" applyFont="1" applyFill="1" applyBorder="1" applyAlignment="1" applyProtection="1">
      <alignment vertical="top" wrapText="1" readingOrder="1"/>
      <protection locked="0"/>
    </xf>
    <xf numFmtId="0" fontId="4" fillId="0" borderId="7" xfId="1" applyFont="1" applyFill="1" applyBorder="1"/>
    <xf numFmtId="0" fontId="4" fillId="0" borderId="0" xfId="1" applyFont="1" applyFill="1" applyBorder="1" applyAlignment="1" applyProtection="1">
      <alignment vertical="top" wrapText="1" readingOrder="1"/>
      <protection locked="0"/>
    </xf>
    <xf numFmtId="165" fontId="4" fillId="0" borderId="7" xfId="1" applyNumberFormat="1" applyFont="1" applyFill="1" applyBorder="1" applyAlignment="1" applyProtection="1">
      <alignment vertical="top" wrapText="1" readingOrder="1"/>
      <protection locked="0"/>
    </xf>
    <xf numFmtId="165" fontId="4" fillId="0" borderId="0" xfId="1" applyNumberFormat="1" applyFont="1" applyFill="1" applyBorder="1" applyAlignment="1" applyProtection="1">
      <alignment vertical="top" wrapText="1" readingOrder="1"/>
      <protection locked="0"/>
    </xf>
    <xf numFmtId="0" fontId="4" fillId="0" borderId="9" xfId="1" applyFont="1" applyFill="1" applyBorder="1"/>
    <xf numFmtId="0" fontId="4" fillId="0" borderId="10" xfId="1" applyFont="1" applyFill="1" applyBorder="1" applyAlignment="1" applyProtection="1">
      <alignment vertical="top" wrapText="1" readingOrder="1"/>
      <protection locked="0"/>
    </xf>
    <xf numFmtId="165" fontId="4" fillId="0" borderId="9" xfId="1" applyNumberFormat="1" applyFont="1" applyFill="1" applyBorder="1" applyAlignment="1" applyProtection="1">
      <alignment vertical="top" wrapText="1" readingOrder="1"/>
      <protection locked="0"/>
    </xf>
    <xf numFmtId="165" fontId="4" fillId="0" borderId="10" xfId="1" applyNumberFormat="1" applyFont="1" applyFill="1" applyBorder="1" applyAlignment="1" applyProtection="1">
      <alignment vertical="top" wrapText="1" readingOrder="1"/>
      <protection locked="0"/>
    </xf>
    <xf numFmtId="164" fontId="5" fillId="0" borderId="11" xfId="1" applyNumberFormat="1" applyFont="1" applyFill="1" applyBorder="1" applyAlignment="1" applyProtection="1">
      <alignment vertical="top" wrapText="1" readingOrder="1"/>
      <protection locked="0"/>
    </xf>
    <xf numFmtId="0" fontId="4" fillId="0" borderId="12" xfId="1" applyFont="1" applyFill="1" applyBorder="1"/>
    <xf numFmtId="0" fontId="4" fillId="0" borderId="13" xfId="1" applyFont="1" applyFill="1" applyBorder="1" applyAlignment="1" applyProtection="1">
      <alignment vertical="top" wrapText="1" readingOrder="1"/>
      <protection locked="0"/>
    </xf>
    <xf numFmtId="165" fontId="4" fillId="0" borderId="12" xfId="1" applyNumberFormat="1" applyFont="1" applyFill="1" applyBorder="1" applyAlignment="1" applyProtection="1">
      <alignment vertical="top" wrapText="1" readingOrder="1"/>
      <protection locked="0"/>
    </xf>
    <xf numFmtId="165" fontId="4" fillId="0" borderId="13" xfId="1" applyNumberFormat="1" applyFont="1" applyFill="1" applyBorder="1" applyAlignment="1" applyProtection="1">
      <alignment vertical="top" wrapText="1" readingOrder="1"/>
      <protection locked="0"/>
    </xf>
    <xf numFmtId="164" fontId="5" fillId="0" borderId="14" xfId="1" applyNumberFormat="1" applyFont="1" applyFill="1" applyBorder="1" applyAlignment="1" applyProtection="1">
      <alignment vertical="top" wrapText="1" readingOrder="1"/>
      <protection locked="0"/>
    </xf>
    <xf numFmtId="164" fontId="5" fillId="0" borderId="1" xfId="1" applyNumberFormat="1" applyFont="1" applyFill="1" applyBorder="1" applyAlignment="1" applyProtection="1">
      <alignment vertical="top" wrapText="1" readingOrder="1"/>
      <protection locked="0"/>
    </xf>
    <xf numFmtId="164" fontId="5" fillId="0" borderId="2" xfId="1" applyNumberFormat="1" applyFont="1" applyFill="1" applyBorder="1" applyAlignment="1" applyProtection="1">
      <alignment vertical="top" wrapText="1" readingOrder="1"/>
      <protection locked="0"/>
    </xf>
    <xf numFmtId="164" fontId="5" fillId="0" borderId="3" xfId="1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Fill="1"/>
    <xf numFmtId="0" fontId="5" fillId="0" borderId="1" xfId="1" applyFont="1" applyFill="1" applyBorder="1" applyAlignment="1" applyProtection="1">
      <alignment vertical="top" wrapText="1" readingOrder="1"/>
      <protection locked="0"/>
    </xf>
    <xf numFmtId="0" fontId="5" fillId="0" borderId="2" xfId="1" applyFont="1" applyFill="1" applyBorder="1" applyAlignment="1" applyProtection="1">
      <alignment vertical="top" wrapText="1" readingOrder="1"/>
      <protection locked="0"/>
    </xf>
    <xf numFmtId="0" fontId="2" fillId="0" borderId="0" xfId="1" applyFont="1" applyFill="1" applyAlignment="1" applyProtection="1">
      <alignment horizontal="center" vertical="top" wrapText="1" readingOrder="1"/>
      <protection locked="0"/>
    </xf>
    <xf numFmtId="0" fontId="4" fillId="0" borderId="0" xfId="1" applyFont="1" applyFill="1" applyAlignment="1" applyProtection="1">
      <alignment horizontal="center" vertical="top" wrapText="1" readingOrder="1"/>
      <protection locked="0"/>
    </xf>
    <xf numFmtId="0" fontId="5" fillId="2" borderId="4" xfId="1" applyFont="1" applyFill="1" applyBorder="1" applyAlignment="1" applyProtection="1">
      <alignment horizontal="left" vertical="top" wrapText="1" readingOrder="1"/>
      <protection locked="0"/>
    </xf>
    <xf numFmtId="0" fontId="5" fillId="2" borderId="5" xfId="1" applyFont="1" applyFill="1" applyBorder="1" applyAlignment="1" applyProtection="1">
      <alignment horizontal="left" vertical="top" wrapText="1" readingOrder="1"/>
      <protection locked="0"/>
    </xf>
    <xf numFmtId="0" fontId="5" fillId="0" borderId="7" xfId="1" applyFont="1" applyFill="1" applyBorder="1" applyAlignment="1" applyProtection="1">
      <alignment vertical="top" wrapText="1" readingOrder="1"/>
      <protection locked="0"/>
    </xf>
    <xf numFmtId="0" fontId="5" fillId="0" borderId="0" xfId="1" applyFont="1" applyFill="1" applyBorder="1" applyAlignment="1" applyProtection="1">
      <alignment vertical="top" wrapText="1" readingOrder="1"/>
      <protection locked="0"/>
    </xf>
    <xf numFmtId="0" fontId="5" fillId="2" borderId="4" xfId="1" applyFont="1" applyFill="1" applyBorder="1" applyAlignment="1" applyProtection="1">
      <alignment vertical="top" wrapText="1" readingOrder="1"/>
      <protection locked="0"/>
    </xf>
    <xf numFmtId="0" fontId="5" fillId="2" borderId="5" xfId="1" applyFont="1" applyFill="1" applyBorder="1" applyAlignment="1" applyProtection="1">
      <alignment vertical="top" wrapText="1" readingOrder="1"/>
      <protection locked="0"/>
    </xf>
    <xf numFmtId="0" fontId="5" fillId="2" borderId="15" xfId="1" applyFont="1" applyFill="1" applyBorder="1" applyAlignment="1" applyProtection="1">
      <alignment vertical="top" wrapText="1" readingOrder="1"/>
      <protection locked="0"/>
    </xf>
    <xf numFmtId="0" fontId="6" fillId="0" borderId="2" xfId="2" applyNumberFormat="1" applyFont="1" applyFill="1" applyBorder="1"/>
  </cellXfs>
  <cellStyles count="3">
    <cellStyle name="Currency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tabSelected="1" zoomScale="80" zoomScaleNormal="80" workbookViewId="0">
      <selection activeCell="B11" sqref="B11"/>
    </sheetView>
  </sheetViews>
  <sheetFormatPr defaultColWidth="8.85546875" defaultRowHeight="14.25" x14ac:dyDescent="0.2"/>
  <cols>
    <col min="1" max="1" width="2.7109375" style="2" customWidth="1"/>
    <col min="2" max="2" width="41.5703125" style="2" customWidth="1"/>
    <col min="3" max="9" width="8.7109375" style="31" customWidth="1"/>
    <col min="10" max="10" width="9.7109375" style="31" customWidth="1"/>
    <col min="11" max="12" width="8.7109375" style="31" customWidth="1"/>
    <col min="13" max="13" width="11.7109375" style="31" customWidth="1"/>
    <col min="14" max="16384" width="8.85546875" style="2"/>
  </cols>
  <sheetData>
    <row r="1" spans="1:14" ht="15.7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15.75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4" ht="15.75" x14ac:dyDescent="0.2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</row>
    <row r="4" spans="1:14" ht="15" thickBot="1" x14ac:dyDescent="0.2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"/>
    </row>
    <row r="5" spans="1:14" s="7" customFormat="1" ht="13.5" thickBot="1" x14ac:dyDescent="0.25">
      <c r="A5" s="3"/>
      <c r="B5" s="3"/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4" t="s">
        <v>12</v>
      </c>
      <c r="L5" s="5" t="s">
        <v>13</v>
      </c>
      <c r="M5" s="6" t="s">
        <v>14</v>
      </c>
      <c r="N5" s="1"/>
    </row>
    <row r="6" spans="1:14" s="7" customFormat="1" ht="13.5" thickBot="1" x14ac:dyDescent="0.25">
      <c r="A6" s="36" t="s">
        <v>15</v>
      </c>
      <c r="B6" s="37"/>
      <c r="C6" s="8">
        <f>SUM(C7,C17)</f>
        <v>15</v>
      </c>
      <c r="D6" s="9">
        <f t="shared" ref="D6:I6" si="0">SUM(D7,D17)</f>
        <v>203.3</v>
      </c>
      <c r="E6" s="9">
        <f t="shared" si="0"/>
        <v>155.9</v>
      </c>
      <c r="F6" s="9">
        <f t="shared" si="0"/>
        <v>3.3099999999999996</v>
      </c>
      <c r="G6" s="9">
        <f t="shared" si="0"/>
        <v>8.36</v>
      </c>
      <c r="H6" s="9">
        <f t="shared" si="0"/>
        <v>10.030000000000001</v>
      </c>
      <c r="I6" s="9">
        <f t="shared" si="0"/>
        <v>2.57</v>
      </c>
      <c r="J6" s="10">
        <f>SUM(C6:I6)</f>
        <v>398.47000000000008</v>
      </c>
      <c r="K6" s="9">
        <f t="shared" ref="K6:L6" si="1">SUM(K7,K17)</f>
        <v>45.256500000000003</v>
      </c>
      <c r="L6" s="9">
        <f t="shared" si="1"/>
        <v>1.762462</v>
      </c>
      <c r="M6" s="10">
        <f>SUM(J6:L6)</f>
        <v>445.48896200000013</v>
      </c>
      <c r="N6" s="1"/>
    </row>
    <row r="7" spans="1:14" s="7" customFormat="1" ht="12.75" x14ac:dyDescent="0.2">
      <c r="A7" s="38" t="s">
        <v>16</v>
      </c>
      <c r="B7" s="39"/>
      <c r="C7" s="11">
        <f>SUM(C8:C16)</f>
        <v>0</v>
      </c>
      <c r="D7" s="12">
        <f t="shared" ref="D7:I7" si="2">SUM(D8:D16)</f>
        <v>203.3</v>
      </c>
      <c r="E7" s="12">
        <f t="shared" si="2"/>
        <v>155.9</v>
      </c>
      <c r="F7" s="12">
        <f t="shared" si="2"/>
        <v>3.3099999999999996</v>
      </c>
      <c r="G7" s="12">
        <f t="shared" si="2"/>
        <v>6.65</v>
      </c>
      <c r="H7" s="12">
        <f t="shared" si="2"/>
        <v>10.030000000000001</v>
      </c>
      <c r="I7" s="12">
        <f t="shared" si="2"/>
        <v>2.57</v>
      </c>
      <c r="J7" s="13">
        <f t="shared" ref="J7:J57" si="3">SUM(C7:I7)</f>
        <v>381.76000000000005</v>
      </c>
      <c r="K7" s="12">
        <f t="shared" ref="K7:L7" si="4">SUM(K8:K16)</f>
        <v>45.256500000000003</v>
      </c>
      <c r="L7" s="12">
        <f t="shared" si="4"/>
        <v>1.762462</v>
      </c>
      <c r="M7" s="13">
        <f t="shared" ref="M7:M57" si="5">SUM(J7:L7)</f>
        <v>428.77896200000009</v>
      </c>
      <c r="N7" s="1"/>
    </row>
    <row r="8" spans="1:14" s="7" customFormat="1" ht="12.75" x14ac:dyDescent="0.2">
      <c r="A8" s="14"/>
      <c r="B8" s="15" t="s">
        <v>17</v>
      </c>
      <c r="C8" s="16">
        <v>0</v>
      </c>
      <c r="D8" s="17">
        <v>0</v>
      </c>
      <c r="E8" s="17">
        <v>0</v>
      </c>
      <c r="F8" s="17">
        <v>0.3</v>
      </c>
      <c r="G8" s="17">
        <v>0</v>
      </c>
      <c r="H8" s="17">
        <v>0</v>
      </c>
      <c r="I8" s="17">
        <v>0</v>
      </c>
      <c r="J8" s="13">
        <f t="shared" si="3"/>
        <v>0.3</v>
      </c>
      <c r="K8" s="17">
        <v>0</v>
      </c>
      <c r="L8" s="17">
        <v>0</v>
      </c>
      <c r="M8" s="13">
        <f t="shared" si="5"/>
        <v>0.3</v>
      </c>
      <c r="N8" s="1"/>
    </row>
    <row r="9" spans="1:14" s="7" customFormat="1" ht="12.75" x14ac:dyDescent="0.2">
      <c r="A9" s="14"/>
      <c r="B9" s="15" t="s">
        <v>18</v>
      </c>
      <c r="C9" s="16">
        <v>0</v>
      </c>
      <c r="D9" s="17">
        <v>27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3">
        <f t="shared" si="3"/>
        <v>27</v>
      </c>
      <c r="K9" s="17">
        <v>0</v>
      </c>
      <c r="L9" s="17">
        <v>0</v>
      </c>
      <c r="M9" s="13">
        <f t="shared" si="5"/>
        <v>27</v>
      </c>
      <c r="N9" s="1"/>
    </row>
    <row r="10" spans="1:14" s="7" customFormat="1" ht="12.75" x14ac:dyDescent="0.2">
      <c r="A10" s="14"/>
      <c r="B10" s="15" t="s">
        <v>19</v>
      </c>
      <c r="C10" s="16">
        <v>0</v>
      </c>
      <c r="D10" s="17">
        <v>147</v>
      </c>
      <c r="E10" s="17">
        <v>4.25</v>
      </c>
      <c r="F10" s="17">
        <v>0</v>
      </c>
      <c r="G10" s="17">
        <v>2</v>
      </c>
      <c r="H10" s="17">
        <v>5.03</v>
      </c>
      <c r="I10" s="17">
        <v>0</v>
      </c>
      <c r="J10" s="13">
        <f t="shared" si="3"/>
        <v>158.28</v>
      </c>
      <c r="K10" s="17">
        <v>0</v>
      </c>
      <c r="L10" s="17">
        <v>0</v>
      </c>
      <c r="M10" s="13">
        <f t="shared" si="5"/>
        <v>158.28</v>
      </c>
      <c r="N10" s="1"/>
    </row>
    <row r="11" spans="1:14" s="7" customFormat="1" ht="12.75" x14ac:dyDescent="0.2">
      <c r="A11" s="14"/>
      <c r="B11" s="15" t="s">
        <v>20</v>
      </c>
      <c r="C11" s="16">
        <v>0</v>
      </c>
      <c r="D11" s="17">
        <v>4.5</v>
      </c>
      <c r="E11" s="17">
        <v>3.35</v>
      </c>
      <c r="F11" s="17">
        <v>0</v>
      </c>
      <c r="G11" s="17">
        <v>0</v>
      </c>
      <c r="H11" s="17">
        <v>0</v>
      </c>
      <c r="I11" s="17">
        <v>0</v>
      </c>
      <c r="J11" s="13">
        <f t="shared" si="3"/>
        <v>7.85</v>
      </c>
      <c r="K11" s="17">
        <v>0</v>
      </c>
      <c r="L11" s="17">
        <v>0</v>
      </c>
      <c r="M11" s="13">
        <f t="shared" si="5"/>
        <v>7.85</v>
      </c>
      <c r="N11" s="1"/>
    </row>
    <row r="12" spans="1:14" s="7" customFormat="1" ht="12.75" x14ac:dyDescent="0.2">
      <c r="A12" s="14"/>
      <c r="B12" s="15" t="s">
        <v>21</v>
      </c>
      <c r="C12" s="16">
        <v>0</v>
      </c>
      <c r="D12" s="17">
        <v>24.8</v>
      </c>
      <c r="E12" s="17">
        <v>25.3</v>
      </c>
      <c r="F12" s="17">
        <v>0</v>
      </c>
      <c r="G12" s="17">
        <v>4</v>
      </c>
      <c r="H12" s="17">
        <v>0</v>
      </c>
      <c r="I12" s="17">
        <v>0</v>
      </c>
      <c r="J12" s="13">
        <f t="shared" si="3"/>
        <v>54.1</v>
      </c>
      <c r="K12" s="17">
        <v>0</v>
      </c>
      <c r="L12" s="17">
        <v>0</v>
      </c>
      <c r="M12" s="13">
        <f t="shared" si="5"/>
        <v>54.1</v>
      </c>
      <c r="N12" s="1"/>
    </row>
    <row r="13" spans="1:14" s="7" customFormat="1" ht="12.75" x14ac:dyDescent="0.2">
      <c r="A13" s="14"/>
      <c r="B13" s="15" t="s">
        <v>22</v>
      </c>
      <c r="C13" s="16">
        <v>0</v>
      </c>
      <c r="D13" s="17">
        <v>0</v>
      </c>
      <c r="E13" s="17">
        <v>28</v>
      </c>
      <c r="F13" s="17">
        <v>0</v>
      </c>
      <c r="G13" s="17">
        <v>0</v>
      </c>
      <c r="H13" s="17">
        <v>0</v>
      </c>
      <c r="I13" s="17">
        <v>0</v>
      </c>
      <c r="J13" s="13">
        <f t="shared" si="3"/>
        <v>28</v>
      </c>
      <c r="K13" s="17">
        <v>0</v>
      </c>
      <c r="L13" s="17">
        <v>0</v>
      </c>
      <c r="M13" s="13">
        <f t="shared" si="5"/>
        <v>28</v>
      </c>
      <c r="N13" s="1"/>
    </row>
    <row r="14" spans="1:14" s="7" customFormat="1" ht="12.75" x14ac:dyDescent="0.2">
      <c r="A14" s="14"/>
      <c r="B14" s="15" t="s">
        <v>23</v>
      </c>
      <c r="C14" s="16">
        <v>0</v>
      </c>
      <c r="D14" s="17">
        <v>0</v>
      </c>
      <c r="E14" s="17">
        <v>0</v>
      </c>
      <c r="F14" s="17">
        <v>3.01</v>
      </c>
      <c r="G14" s="17">
        <v>0</v>
      </c>
      <c r="H14" s="17">
        <v>0</v>
      </c>
      <c r="I14" s="17">
        <v>2.57</v>
      </c>
      <c r="J14" s="13">
        <f t="shared" si="3"/>
        <v>5.58</v>
      </c>
      <c r="K14" s="17">
        <v>0.39</v>
      </c>
      <c r="L14" s="17">
        <v>1.762462</v>
      </c>
      <c r="M14" s="13">
        <f t="shared" si="5"/>
        <v>7.7324619999999999</v>
      </c>
      <c r="N14" s="1"/>
    </row>
    <row r="15" spans="1:14" s="7" customFormat="1" ht="12.75" x14ac:dyDescent="0.2">
      <c r="A15" s="14"/>
      <c r="B15" s="15" t="s">
        <v>24</v>
      </c>
      <c r="C15" s="16">
        <v>0</v>
      </c>
      <c r="D15" s="17">
        <v>0</v>
      </c>
      <c r="E15" s="17">
        <v>95</v>
      </c>
      <c r="F15" s="17">
        <v>0</v>
      </c>
      <c r="G15" s="17">
        <v>0.65</v>
      </c>
      <c r="H15" s="17">
        <v>5</v>
      </c>
      <c r="I15" s="17">
        <v>0</v>
      </c>
      <c r="J15" s="13">
        <f t="shared" si="3"/>
        <v>100.65</v>
      </c>
      <c r="K15" s="17">
        <v>0</v>
      </c>
      <c r="L15" s="17">
        <v>0</v>
      </c>
      <c r="M15" s="13">
        <f t="shared" si="5"/>
        <v>100.65</v>
      </c>
      <c r="N15" s="1"/>
    </row>
    <row r="16" spans="1:14" s="7" customFormat="1" ht="12.75" x14ac:dyDescent="0.2">
      <c r="A16" s="18"/>
      <c r="B16" s="19" t="s">
        <v>25</v>
      </c>
      <c r="C16" s="20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2">
        <f t="shared" si="3"/>
        <v>0</v>
      </c>
      <c r="K16" s="21">
        <v>44.866500000000002</v>
      </c>
      <c r="L16" s="21">
        <v>0</v>
      </c>
      <c r="M16" s="22">
        <f t="shared" si="5"/>
        <v>44.866500000000002</v>
      </c>
    </row>
    <row r="17" spans="1:14" s="7" customFormat="1" ht="12.75" x14ac:dyDescent="0.2">
      <c r="A17" s="38" t="s">
        <v>26</v>
      </c>
      <c r="B17" s="39"/>
      <c r="C17" s="11">
        <f>SUM(C18)</f>
        <v>15</v>
      </c>
      <c r="D17" s="12">
        <f t="shared" ref="D17:I17" si="6">SUM(D18)</f>
        <v>0</v>
      </c>
      <c r="E17" s="12">
        <f t="shared" si="6"/>
        <v>0</v>
      </c>
      <c r="F17" s="12">
        <f t="shared" si="6"/>
        <v>0</v>
      </c>
      <c r="G17" s="12">
        <f t="shared" si="6"/>
        <v>1.71</v>
      </c>
      <c r="H17" s="12">
        <f t="shared" si="6"/>
        <v>0</v>
      </c>
      <c r="I17" s="12">
        <f t="shared" si="6"/>
        <v>0</v>
      </c>
      <c r="J17" s="13">
        <f t="shared" si="3"/>
        <v>16.71</v>
      </c>
      <c r="K17" s="12">
        <f t="shared" ref="K17:L17" si="7">SUM(K18)</f>
        <v>0</v>
      </c>
      <c r="L17" s="12">
        <f t="shared" si="7"/>
        <v>0</v>
      </c>
      <c r="M17" s="13">
        <f t="shared" si="5"/>
        <v>16.71</v>
      </c>
    </row>
    <row r="18" spans="1:14" s="7" customFormat="1" ht="26.25" thickBot="1" x14ac:dyDescent="0.25">
      <c r="A18" s="23"/>
      <c r="B18" s="24" t="s">
        <v>27</v>
      </c>
      <c r="C18" s="25">
        <v>15</v>
      </c>
      <c r="D18" s="26">
        <v>0</v>
      </c>
      <c r="E18" s="26">
        <v>0</v>
      </c>
      <c r="F18" s="26">
        <v>0</v>
      </c>
      <c r="G18" s="26">
        <v>1.71</v>
      </c>
      <c r="H18" s="26">
        <v>0</v>
      </c>
      <c r="I18" s="26">
        <v>0</v>
      </c>
      <c r="J18" s="27">
        <f t="shared" si="3"/>
        <v>16.71</v>
      </c>
      <c r="K18" s="26">
        <v>0</v>
      </c>
      <c r="L18" s="26">
        <v>0</v>
      </c>
      <c r="M18" s="27">
        <f t="shared" si="5"/>
        <v>16.71</v>
      </c>
    </row>
    <row r="19" spans="1:14" s="7" customFormat="1" ht="13.5" thickBot="1" x14ac:dyDescent="0.25">
      <c r="A19" s="40" t="s">
        <v>28</v>
      </c>
      <c r="B19" s="41"/>
      <c r="C19" s="8">
        <f>SUM(C20,C30)</f>
        <v>15</v>
      </c>
      <c r="D19" s="9">
        <f t="shared" ref="D19:I19" si="8">SUM(D20,D30)</f>
        <v>203.3</v>
      </c>
      <c r="E19" s="9">
        <f t="shared" si="8"/>
        <v>151.67000000000002</v>
      </c>
      <c r="F19" s="9">
        <f t="shared" si="8"/>
        <v>3.3099999999999996</v>
      </c>
      <c r="G19" s="9">
        <f t="shared" si="8"/>
        <v>3.7299999999999995</v>
      </c>
      <c r="H19" s="9">
        <f t="shared" si="8"/>
        <v>11</v>
      </c>
      <c r="I19" s="9">
        <f t="shared" si="8"/>
        <v>2.56</v>
      </c>
      <c r="J19" s="10">
        <f t="shared" si="3"/>
        <v>390.57000000000005</v>
      </c>
      <c r="K19" s="9">
        <f t="shared" ref="K19:L19" si="9">SUM(K20,K30)</f>
        <v>45.42</v>
      </c>
      <c r="L19" s="9">
        <f t="shared" si="9"/>
        <v>2.79</v>
      </c>
      <c r="M19" s="10">
        <f t="shared" si="5"/>
        <v>438.78000000000009</v>
      </c>
    </row>
    <row r="20" spans="1:14" s="7" customFormat="1" ht="12.75" x14ac:dyDescent="0.2">
      <c r="A20" s="38" t="s">
        <v>16</v>
      </c>
      <c r="B20" s="39"/>
      <c r="C20" s="11">
        <f>SUM(C21:C29)</f>
        <v>0</v>
      </c>
      <c r="D20" s="12">
        <f t="shared" ref="D20:I20" si="10">SUM(D21:D29)</f>
        <v>203.3</v>
      </c>
      <c r="E20" s="12">
        <f t="shared" si="10"/>
        <v>151.67000000000002</v>
      </c>
      <c r="F20" s="12">
        <f t="shared" si="10"/>
        <v>3.3099999999999996</v>
      </c>
      <c r="G20" s="12">
        <f t="shared" si="10"/>
        <v>3.7299999999999995</v>
      </c>
      <c r="H20" s="12">
        <f t="shared" si="10"/>
        <v>11</v>
      </c>
      <c r="I20" s="12">
        <f t="shared" si="10"/>
        <v>2.56</v>
      </c>
      <c r="J20" s="13">
        <f t="shared" si="3"/>
        <v>375.57000000000005</v>
      </c>
      <c r="K20" s="12">
        <f t="shared" ref="K20:L20" si="11">SUM(K21:K29)</f>
        <v>45.42</v>
      </c>
      <c r="L20" s="12">
        <f t="shared" si="11"/>
        <v>2.79</v>
      </c>
      <c r="M20" s="13">
        <f t="shared" si="5"/>
        <v>423.78000000000009</v>
      </c>
    </row>
    <row r="21" spans="1:14" s="7" customFormat="1" ht="12.75" x14ac:dyDescent="0.2">
      <c r="A21" s="14"/>
      <c r="B21" s="15" t="s">
        <v>17</v>
      </c>
      <c r="C21" s="16">
        <v>0</v>
      </c>
      <c r="D21" s="17">
        <v>0</v>
      </c>
      <c r="E21" s="17">
        <v>0</v>
      </c>
      <c r="F21" s="17">
        <v>0.3</v>
      </c>
      <c r="G21" s="17">
        <v>0</v>
      </c>
      <c r="H21" s="17">
        <v>0</v>
      </c>
      <c r="I21" s="17">
        <v>0</v>
      </c>
      <c r="J21" s="13">
        <f t="shared" si="3"/>
        <v>0.3</v>
      </c>
      <c r="K21" s="17">
        <v>0</v>
      </c>
      <c r="L21" s="17">
        <v>0</v>
      </c>
      <c r="M21" s="13">
        <f t="shared" si="5"/>
        <v>0.3</v>
      </c>
    </row>
    <row r="22" spans="1:14" s="7" customFormat="1" ht="12.75" x14ac:dyDescent="0.2">
      <c r="A22" s="14"/>
      <c r="B22" s="15" t="s">
        <v>18</v>
      </c>
      <c r="C22" s="16">
        <v>0</v>
      </c>
      <c r="D22" s="17">
        <v>27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3">
        <f t="shared" si="3"/>
        <v>27</v>
      </c>
      <c r="K22" s="17">
        <v>0</v>
      </c>
      <c r="L22" s="17">
        <v>0</v>
      </c>
      <c r="M22" s="13">
        <f t="shared" si="5"/>
        <v>27</v>
      </c>
    </row>
    <row r="23" spans="1:14" s="7" customFormat="1" ht="12.75" x14ac:dyDescent="0.2">
      <c r="A23" s="14"/>
      <c r="B23" s="15" t="s">
        <v>19</v>
      </c>
      <c r="C23" s="16">
        <v>0</v>
      </c>
      <c r="D23" s="17">
        <v>147</v>
      </c>
      <c r="E23" s="17">
        <v>5.1100000000000003</v>
      </c>
      <c r="F23" s="17">
        <v>0</v>
      </c>
      <c r="G23" s="17">
        <v>2.0299999999999998</v>
      </c>
      <c r="H23" s="17">
        <v>6</v>
      </c>
      <c r="I23" s="17">
        <v>0</v>
      </c>
      <c r="J23" s="13">
        <f t="shared" si="3"/>
        <v>160.14000000000001</v>
      </c>
      <c r="K23" s="17">
        <v>0</v>
      </c>
      <c r="L23" s="17">
        <v>0</v>
      </c>
      <c r="M23" s="13">
        <f t="shared" si="5"/>
        <v>160.14000000000001</v>
      </c>
    </row>
    <row r="24" spans="1:14" s="7" customFormat="1" ht="12.75" x14ac:dyDescent="0.2">
      <c r="A24" s="14"/>
      <c r="B24" s="15" t="s">
        <v>20</v>
      </c>
      <c r="C24" s="16">
        <v>0</v>
      </c>
      <c r="D24" s="17">
        <v>4.5</v>
      </c>
      <c r="E24" s="17">
        <v>3</v>
      </c>
      <c r="F24" s="17">
        <v>0</v>
      </c>
      <c r="G24" s="17">
        <v>0</v>
      </c>
      <c r="H24" s="17">
        <v>0</v>
      </c>
      <c r="I24" s="17">
        <v>0</v>
      </c>
      <c r="J24" s="13">
        <f t="shared" si="3"/>
        <v>7.5</v>
      </c>
      <c r="K24" s="17">
        <v>0</v>
      </c>
      <c r="L24" s="17">
        <v>0</v>
      </c>
      <c r="M24" s="13">
        <f t="shared" si="5"/>
        <v>7.5</v>
      </c>
    </row>
    <row r="25" spans="1:14" s="7" customFormat="1" ht="12.75" x14ac:dyDescent="0.2">
      <c r="A25" s="14"/>
      <c r="B25" s="15" t="s">
        <v>21</v>
      </c>
      <c r="C25" s="16">
        <v>0</v>
      </c>
      <c r="D25" s="17">
        <v>24.8</v>
      </c>
      <c r="E25" s="17">
        <v>24.5</v>
      </c>
      <c r="F25" s="17">
        <v>0</v>
      </c>
      <c r="G25" s="17">
        <v>1</v>
      </c>
      <c r="H25" s="17">
        <v>0</v>
      </c>
      <c r="I25" s="17">
        <v>0</v>
      </c>
      <c r="J25" s="13">
        <f t="shared" si="3"/>
        <v>50.3</v>
      </c>
      <c r="K25" s="17">
        <v>0</v>
      </c>
      <c r="L25" s="17">
        <v>0</v>
      </c>
      <c r="M25" s="13">
        <f t="shared" si="5"/>
        <v>50.3</v>
      </c>
    </row>
    <row r="26" spans="1:14" s="7" customFormat="1" ht="12.75" x14ac:dyDescent="0.2">
      <c r="A26" s="14"/>
      <c r="B26" s="15" t="s">
        <v>22</v>
      </c>
      <c r="C26" s="16">
        <v>0</v>
      </c>
      <c r="D26" s="17">
        <v>0</v>
      </c>
      <c r="E26" s="17">
        <v>26</v>
      </c>
      <c r="F26" s="17">
        <v>0</v>
      </c>
      <c r="G26" s="17">
        <v>0</v>
      </c>
      <c r="H26" s="17">
        <v>0</v>
      </c>
      <c r="I26" s="17">
        <v>0</v>
      </c>
      <c r="J26" s="13">
        <f t="shared" si="3"/>
        <v>26</v>
      </c>
      <c r="K26" s="17">
        <v>0</v>
      </c>
      <c r="L26" s="17">
        <v>0</v>
      </c>
      <c r="M26" s="13">
        <f t="shared" si="5"/>
        <v>26</v>
      </c>
    </row>
    <row r="27" spans="1:14" s="7" customFormat="1" ht="12.75" x14ac:dyDescent="0.2">
      <c r="A27" s="14"/>
      <c r="B27" s="15" t="s">
        <v>23</v>
      </c>
      <c r="C27" s="16">
        <v>0</v>
      </c>
      <c r="D27" s="17">
        <v>0</v>
      </c>
      <c r="E27" s="17">
        <v>0</v>
      </c>
      <c r="F27" s="17">
        <v>3.01</v>
      </c>
      <c r="G27" s="17">
        <v>0</v>
      </c>
      <c r="H27" s="17">
        <v>0</v>
      </c>
      <c r="I27" s="17">
        <v>2.56</v>
      </c>
      <c r="J27" s="13">
        <f t="shared" si="3"/>
        <v>5.57</v>
      </c>
      <c r="K27" s="17">
        <v>0.42</v>
      </c>
      <c r="L27" s="17">
        <v>2.79</v>
      </c>
      <c r="M27" s="13">
        <f t="shared" si="5"/>
        <v>8.7800000000000011</v>
      </c>
    </row>
    <row r="28" spans="1:14" s="7" customFormat="1" ht="12.75" x14ac:dyDescent="0.2">
      <c r="A28" s="14"/>
      <c r="B28" s="15" t="s">
        <v>24</v>
      </c>
      <c r="C28" s="16">
        <v>0</v>
      </c>
      <c r="D28" s="17">
        <v>0</v>
      </c>
      <c r="E28" s="17">
        <v>93.06</v>
      </c>
      <c r="F28" s="17">
        <v>0</v>
      </c>
      <c r="G28" s="17">
        <v>0.7</v>
      </c>
      <c r="H28" s="17">
        <v>5</v>
      </c>
      <c r="I28" s="17">
        <v>0</v>
      </c>
      <c r="J28" s="13">
        <f t="shared" si="3"/>
        <v>98.76</v>
      </c>
      <c r="K28" s="17">
        <v>0</v>
      </c>
      <c r="L28" s="17">
        <v>0</v>
      </c>
      <c r="M28" s="13">
        <f t="shared" si="5"/>
        <v>98.76</v>
      </c>
    </row>
    <row r="29" spans="1:14" s="7" customFormat="1" ht="12.75" x14ac:dyDescent="0.2">
      <c r="A29" s="18"/>
      <c r="B29" s="19" t="s">
        <v>25</v>
      </c>
      <c r="C29" s="20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2">
        <f t="shared" si="3"/>
        <v>0</v>
      </c>
      <c r="K29" s="21">
        <v>45</v>
      </c>
      <c r="L29" s="21">
        <v>0</v>
      </c>
      <c r="M29" s="22">
        <f t="shared" si="5"/>
        <v>45</v>
      </c>
    </row>
    <row r="30" spans="1:14" s="7" customFormat="1" ht="12.75" x14ac:dyDescent="0.2">
      <c r="A30" s="38" t="s">
        <v>26</v>
      </c>
      <c r="B30" s="39"/>
      <c r="C30" s="11">
        <f>SUM(C31)</f>
        <v>15</v>
      </c>
      <c r="D30" s="12">
        <f t="shared" ref="D30:I30" si="12">SUM(D31)</f>
        <v>0</v>
      </c>
      <c r="E30" s="12">
        <f t="shared" si="12"/>
        <v>0</v>
      </c>
      <c r="F30" s="12">
        <f t="shared" si="12"/>
        <v>0</v>
      </c>
      <c r="G30" s="12">
        <f t="shared" si="12"/>
        <v>0</v>
      </c>
      <c r="H30" s="12">
        <f t="shared" si="12"/>
        <v>0</v>
      </c>
      <c r="I30" s="12">
        <f t="shared" si="12"/>
        <v>0</v>
      </c>
      <c r="J30" s="13">
        <f t="shared" si="3"/>
        <v>15</v>
      </c>
      <c r="K30" s="12">
        <f t="shared" ref="K30:L30" si="13">SUM(K31)</f>
        <v>0</v>
      </c>
      <c r="L30" s="12">
        <f t="shared" si="13"/>
        <v>0</v>
      </c>
      <c r="M30" s="13">
        <f t="shared" si="5"/>
        <v>15</v>
      </c>
    </row>
    <row r="31" spans="1:14" s="7" customFormat="1" ht="26.25" thickBot="1" x14ac:dyDescent="0.25">
      <c r="A31" s="23"/>
      <c r="B31" s="24" t="s">
        <v>27</v>
      </c>
      <c r="C31" s="25">
        <v>15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7">
        <f t="shared" si="3"/>
        <v>15</v>
      </c>
      <c r="K31" s="26">
        <v>0</v>
      </c>
      <c r="L31" s="26">
        <v>0</v>
      </c>
      <c r="M31" s="27">
        <f t="shared" si="5"/>
        <v>15</v>
      </c>
    </row>
    <row r="32" spans="1:14" s="7" customFormat="1" ht="13.5" thickBot="1" x14ac:dyDescent="0.25">
      <c r="A32" s="40" t="s">
        <v>29</v>
      </c>
      <c r="B32" s="41"/>
      <c r="C32" s="8">
        <f>SUM(C33,C43)</f>
        <v>0</v>
      </c>
      <c r="D32" s="9">
        <f t="shared" ref="D32:I32" si="14">SUM(D33,D43)</f>
        <v>0.5</v>
      </c>
      <c r="E32" s="9">
        <f t="shared" si="14"/>
        <v>1.8799999999999972</v>
      </c>
      <c r="F32" s="9">
        <f t="shared" si="14"/>
        <v>0</v>
      </c>
      <c r="G32" s="9">
        <f t="shared" si="14"/>
        <v>-2.9999999999999805E-2</v>
      </c>
      <c r="H32" s="9">
        <f t="shared" si="14"/>
        <v>0</v>
      </c>
      <c r="I32" s="9">
        <f t="shared" si="14"/>
        <v>0</v>
      </c>
      <c r="J32" s="10">
        <f t="shared" si="3"/>
        <v>2.3499999999999974</v>
      </c>
      <c r="K32" s="9">
        <f t="shared" ref="K32:L32" si="15">SUM(K33,K43)</f>
        <v>0</v>
      </c>
      <c r="L32" s="9">
        <f t="shared" si="15"/>
        <v>0.23999999999999977</v>
      </c>
      <c r="M32" s="10">
        <f t="shared" si="5"/>
        <v>2.5899999999999972</v>
      </c>
      <c r="N32" s="1"/>
    </row>
    <row r="33" spans="1:14" s="7" customFormat="1" ht="12.75" x14ac:dyDescent="0.2">
      <c r="A33" s="32" t="s">
        <v>16</v>
      </c>
      <c r="B33" s="33"/>
      <c r="C33" s="28">
        <f>SUM(C34:C42)</f>
        <v>0</v>
      </c>
      <c r="D33" s="29">
        <f t="shared" ref="D33:I33" si="16">SUM(D34:D42)</f>
        <v>0.5</v>
      </c>
      <c r="E33" s="29">
        <f t="shared" si="16"/>
        <v>1.8799999999999972</v>
      </c>
      <c r="F33" s="29">
        <f t="shared" si="16"/>
        <v>0</v>
      </c>
      <c r="G33" s="29">
        <f t="shared" si="16"/>
        <v>-2.9999999999999805E-2</v>
      </c>
      <c r="H33" s="29">
        <f t="shared" si="16"/>
        <v>0</v>
      </c>
      <c r="I33" s="29">
        <f t="shared" si="16"/>
        <v>0</v>
      </c>
      <c r="J33" s="30">
        <f t="shared" si="3"/>
        <v>2.3499999999999974</v>
      </c>
      <c r="K33" s="29">
        <f t="shared" ref="K33:L33" si="17">SUM(K34:K42)</f>
        <v>0</v>
      </c>
      <c r="L33" s="29">
        <f t="shared" si="17"/>
        <v>0.23999999999999977</v>
      </c>
      <c r="M33" s="30">
        <f t="shared" si="5"/>
        <v>2.5899999999999972</v>
      </c>
      <c r="N33" s="1"/>
    </row>
    <row r="34" spans="1:14" s="7" customFormat="1" ht="12.75" x14ac:dyDescent="0.2">
      <c r="A34" s="14"/>
      <c r="B34" s="15" t="s">
        <v>17</v>
      </c>
      <c r="C34" s="16">
        <f>C47-C21</f>
        <v>0</v>
      </c>
      <c r="D34" s="17">
        <f t="shared" ref="D34:I34" si="18">D47-D21</f>
        <v>0</v>
      </c>
      <c r="E34" s="17">
        <f t="shared" si="18"/>
        <v>0</v>
      </c>
      <c r="F34" s="17">
        <f t="shared" si="18"/>
        <v>0</v>
      </c>
      <c r="G34" s="17">
        <f t="shared" si="18"/>
        <v>0</v>
      </c>
      <c r="H34" s="17">
        <f t="shared" si="18"/>
        <v>0</v>
      </c>
      <c r="I34" s="17">
        <f t="shared" si="18"/>
        <v>0</v>
      </c>
      <c r="J34" s="13">
        <f t="shared" si="3"/>
        <v>0</v>
      </c>
      <c r="K34" s="17">
        <f t="shared" ref="K34:L42" si="19">K47-K21</f>
        <v>0</v>
      </c>
      <c r="L34" s="17">
        <f t="shared" si="19"/>
        <v>0</v>
      </c>
      <c r="M34" s="13">
        <f t="shared" si="5"/>
        <v>0</v>
      </c>
      <c r="N34" s="1"/>
    </row>
    <row r="35" spans="1:14" s="7" customFormat="1" ht="12.75" x14ac:dyDescent="0.2">
      <c r="A35" s="14"/>
      <c r="B35" s="15" t="s">
        <v>18</v>
      </c>
      <c r="C35" s="16">
        <f t="shared" ref="C35:I42" si="20">C48-C22</f>
        <v>0</v>
      </c>
      <c r="D35" s="17">
        <f t="shared" si="20"/>
        <v>0</v>
      </c>
      <c r="E35" s="17">
        <f t="shared" si="20"/>
        <v>0</v>
      </c>
      <c r="F35" s="17">
        <f t="shared" si="20"/>
        <v>0</v>
      </c>
      <c r="G35" s="17">
        <f t="shared" si="20"/>
        <v>0</v>
      </c>
      <c r="H35" s="17">
        <f t="shared" si="20"/>
        <v>0</v>
      </c>
      <c r="I35" s="17">
        <f t="shared" si="20"/>
        <v>0</v>
      </c>
      <c r="J35" s="13">
        <f t="shared" si="3"/>
        <v>0</v>
      </c>
      <c r="K35" s="17">
        <f t="shared" si="19"/>
        <v>0</v>
      </c>
      <c r="L35" s="17">
        <f t="shared" si="19"/>
        <v>0</v>
      </c>
      <c r="M35" s="13">
        <f t="shared" si="5"/>
        <v>0</v>
      </c>
      <c r="N35" s="1"/>
    </row>
    <row r="36" spans="1:14" s="7" customFormat="1" ht="12.75" x14ac:dyDescent="0.2">
      <c r="A36" s="14"/>
      <c r="B36" s="15" t="s">
        <v>19</v>
      </c>
      <c r="C36" s="16">
        <f t="shared" si="20"/>
        <v>0</v>
      </c>
      <c r="D36" s="17">
        <f t="shared" si="20"/>
        <v>0.5</v>
      </c>
      <c r="E36" s="17">
        <f t="shared" si="20"/>
        <v>-6.0000000000000497E-2</v>
      </c>
      <c r="F36" s="17">
        <f t="shared" si="20"/>
        <v>0</v>
      </c>
      <c r="G36" s="17">
        <f t="shared" si="20"/>
        <v>-2.9999999999999805E-2</v>
      </c>
      <c r="H36" s="17">
        <f t="shared" si="20"/>
        <v>0</v>
      </c>
      <c r="I36" s="17">
        <f t="shared" si="20"/>
        <v>0</v>
      </c>
      <c r="J36" s="13">
        <f t="shared" si="3"/>
        <v>0.4099999999999997</v>
      </c>
      <c r="K36" s="17">
        <f t="shared" si="19"/>
        <v>0</v>
      </c>
      <c r="L36" s="17">
        <f t="shared" si="19"/>
        <v>0</v>
      </c>
      <c r="M36" s="13">
        <f t="shared" si="5"/>
        <v>0.4099999999999997</v>
      </c>
      <c r="N36" s="1"/>
    </row>
    <row r="37" spans="1:14" s="7" customFormat="1" ht="12.75" x14ac:dyDescent="0.2">
      <c r="A37" s="14"/>
      <c r="B37" s="15" t="s">
        <v>20</v>
      </c>
      <c r="C37" s="16">
        <f t="shared" si="20"/>
        <v>0</v>
      </c>
      <c r="D37" s="17">
        <f t="shared" si="20"/>
        <v>0</v>
      </c>
      <c r="E37" s="17">
        <f t="shared" si="20"/>
        <v>0</v>
      </c>
      <c r="F37" s="17">
        <f t="shared" si="20"/>
        <v>0</v>
      </c>
      <c r="G37" s="17">
        <f t="shared" si="20"/>
        <v>0</v>
      </c>
      <c r="H37" s="17">
        <f t="shared" si="20"/>
        <v>0</v>
      </c>
      <c r="I37" s="17">
        <f t="shared" si="20"/>
        <v>0</v>
      </c>
      <c r="J37" s="13">
        <f t="shared" si="3"/>
        <v>0</v>
      </c>
      <c r="K37" s="17">
        <f t="shared" si="19"/>
        <v>0</v>
      </c>
      <c r="L37" s="17">
        <f t="shared" si="19"/>
        <v>0</v>
      </c>
      <c r="M37" s="13">
        <f t="shared" si="5"/>
        <v>0</v>
      </c>
      <c r="N37" s="1"/>
    </row>
    <row r="38" spans="1:14" s="7" customFormat="1" ht="12.75" x14ac:dyDescent="0.2">
      <c r="A38" s="14"/>
      <c r="B38" s="15" t="s">
        <v>21</v>
      </c>
      <c r="C38" s="16">
        <f t="shared" si="20"/>
        <v>0</v>
      </c>
      <c r="D38" s="17">
        <f t="shared" si="20"/>
        <v>0</v>
      </c>
      <c r="E38" s="17">
        <f t="shared" si="20"/>
        <v>0</v>
      </c>
      <c r="F38" s="17">
        <f t="shared" si="20"/>
        <v>0</v>
      </c>
      <c r="G38" s="17">
        <f t="shared" si="20"/>
        <v>0</v>
      </c>
      <c r="H38" s="17">
        <f t="shared" si="20"/>
        <v>0</v>
      </c>
      <c r="I38" s="17">
        <f t="shared" si="20"/>
        <v>0</v>
      </c>
      <c r="J38" s="13">
        <f t="shared" si="3"/>
        <v>0</v>
      </c>
      <c r="K38" s="17">
        <f t="shared" si="19"/>
        <v>0</v>
      </c>
      <c r="L38" s="17">
        <f t="shared" si="19"/>
        <v>0</v>
      </c>
      <c r="M38" s="13">
        <f t="shared" si="5"/>
        <v>0</v>
      </c>
      <c r="N38" s="1"/>
    </row>
    <row r="39" spans="1:14" s="7" customFormat="1" ht="12.75" x14ac:dyDescent="0.2">
      <c r="A39" s="14"/>
      <c r="B39" s="15" t="s">
        <v>22</v>
      </c>
      <c r="C39" s="16">
        <f t="shared" si="20"/>
        <v>0</v>
      </c>
      <c r="D39" s="17">
        <f t="shared" si="20"/>
        <v>0</v>
      </c>
      <c r="E39" s="17">
        <f t="shared" si="20"/>
        <v>0</v>
      </c>
      <c r="F39" s="17">
        <f t="shared" si="20"/>
        <v>0</v>
      </c>
      <c r="G39" s="17">
        <f t="shared" si="20"/>
        <v>0</v>
      </c>
      <c r="H39" s="17">
        <f t="shared" si="20"/>
        <v>0</v>
      </c>
      <c r="I39" s="17">
        <f t="shared" si="20"/>
        <v>0</v>
      </c>
      <c r="J39" s="13">
        <f t="shared" si="3"/>
        <v>0</v>
      </c>
      <c r="K39" s="17">
        <f t="shared" si="19"/>
        <v>0</v>
      </c>
      <c r="L39" s="17">
        <f t="shared" si="19"/>
        <v>0</v>
      </c>
      <c r="M39" s="13">
        <f t="shared" si="5"/>
        <v>0</v>
      </c>
      <c r="N39" s="1"/>
    </row>
    <row r="40" spans="1:14" s="7" customFormat="1" ht="12.75" x14ac:dyDescent="0.2">
      <c r="A40" s="14"/>
      <c r="B40" s="15" t="s">
        <v>23</v>
      </c>
      <c r="C40" s="16">
        <f t="shared" si="20"/>
        <v>0</v>
      </c>
      <c r="D40" s="17">
        <f t="shared" si="20"/>
        <v>0</v>
      </c>
      <c r="E40" s="17">
        <f t="shared" si="20"/>
        <v>0</v>
      </c>
      <c r="F40" s="17">
        <f t="shared" si="20"/>
        <v>0</v>
      </c>
      <c r="G40" s="17">
        <f t="shared" si="20"/>
        <v>0</v>
      </c>
      <c r="H40" s="17">
        <f t="shared" si="20"/>
        <v>0</v>
      </c>
      <c r="I40" s="17">
        <f t="shared" si="20"/>
        <v>0</v>
      </c>
      <c r="J40" s="13">
        <f t="shared" si="3"/>
        <v>0</v>
      </c>
      <c r="K40" s="17">
        <f t="shared" si="19"/>
        <v>0</v>
      </c>
      <c r="L40" s="17">
        <f t="shared" si="19"/>
        <v>0.23999999999999977</v>
      </c>
      <c r="M40" s="13">
        <f t="shared" si="5"/>
        <v>0.23999999999999977</v>
      </c>
      <c r="N40" s="1"/>
    </row>
    <row r="41" spans="1:14" s="7" customFormat="1" ht="12.75" x14ac:dyDescent="0.2">
      <c r="A41" s="14"/>
      <c r="B41" s="15" t="s">
        <v>24</v>
      </c>
      <c r="C41" s="16">
        <f t="shared" si="20"/>
        <v>0</v>
      </c>
      <c r="D41" s="17">
        <f t="shared" si="20"/>
        <v>0</v>
      </c>
      <c r="E41" s="17">
        <f t="shared" si="20"/>
        <v>1.9399999999999977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3">
        <f t="shared" si="3"/>
        <v>1.9399999999999977</v>
      </c>
      <c r="K41" s="17">
        <f t="shared" si="19"/>
        <v>0</v>
      </c>
      <c r="L41" s="17">
        <f t="shared" si="19"/>
        <v>0</v>
      </c>
      <c r="M41" s="13">
        <f t="shared" si="5"/>
        <v>1.9399999999999977</v>
      </c>
      <c r="N41" s="1"/>
    </row>
    <row r="42" spans="1:14" s="7" customFormat="1" ht="12.75" x14ac:dyDescent="0.2">
      <c r="A42" s="18"/>
      <c r="B42" s="19" t="s">
        <v>25</v>
      </c>
      <c r="C42" s="20">
        <f t="shared" si="20"/>
        <v>0</v>
      </c>
      <c r="D42" s="21">
        <f t="shared" si="20"/>
        <v>0</v>
      </c>
      <c r="E42" s="21">
        <f t="shared" si="20"/>
        <v>0</v>
      </c>
      <c r="F42" s="21">
        <f t="shared" si="20"/>
        <v>0</v>
      </c>
      <c r="G42" s="21">
        <f t="shared" si="20"/>
        <v>0</v>
      </c>
      <c r="H42" s="21">
        <f t="shared" si="20"/>
        <v>0</v>
      </c>
      <c r="I42" s="21">
        <f t="shared" si="20"/>
        <v>0</v>
      </c>
      <c r="J42" s="22">
        <f t="shared" si="3"/>
        <v>0</v>
      </c>
      <c r="K42" s="21">
        <f t="shared" si="19"/>
        <v>0</v>
      </c>
      <c r="L42" s="21">
        <f t="shared" si="19"/>
        <v>0</v>
      </c>
      <c r="M42" s="22">
        <f t="shared" si="5"/>
        <v>0</v>
      </c>
      <c r="N42" s="1"/>
    </row>
    <row r="43" spans="1:14" s="7" customFormat="1" ht="12.75" x14ac:dyDescent="0.2">
      <c r="A43" s="38" t="s">
        <v>26</v>
      </c>
      <c r="B43" s="39"/>
      <c r="C43" s="11">
        <f>SUM(C44)</f>
        <v>0</v>
      </c>
      <c r="D43" s="12">
        <f t="shared" ref="D43:I43" si="21">SUM(D44)</f>
        <v>0</v>
      </c>
      <c r="E43" s="12">
        <f t="shared" si="21"/>
        <v>0</v>
      </c>
      <c r="F43" s="12">
        <f t="shared" si="21"/>
        <v>0</v>
      </c>
      <c r="G43" s="12">
        <f t="shared" si="21"/>
        <v>0</v>
      </c>
      <c r="H43" s="12">
        <f t="shared" si="21"/>
        <v>0</v>
      </c>
      <c r="I43" s="12">
        <f t="shared" si="21"/>
        <v>0</v>
      </c>
      <c r="J43" s="13">
        <f t="shared" si="3"/>
        <v>0</v>
      </c>
      <c r="K43" s="12">
        <f t="shared" ref="K43:L43" si="22">SUM(K44)</f>
        <v>0</v>
      </c>
      <c r="L43" s="12">
        <f t="shared" si="22"/>
        <v>0</v>
      </c>
      <c r="M43" s="13">
        <f t="shared" si="5"/>
        <v>0</v>
      </c>
      <c r="N43" s="1"/>
    </row>
    <row r="44" spans="1:14" s="7" customFormat="1" ht="26.25" thickBot="1" x14ac:dyDescent="0.25">
      <c r="A44" s="23"/>
      <c r="B44" s="24" t="s">
        <v>27</v>
      </c>
      <c r="C44" s="25">
        <f t="shared" ref="C44:I44" si="23">C57-C31</f>
        <v>0</v>
      </c>
      <c r="D44" s="26">
        <f t="shared" si="23"/>
        <v>0</v>
      </c>
      <c r="E44" s="26">
        <f t="shared" si="23"/>
        <v>0</v>
      </c>
      <c r="F44" s="26">
        <f t="shared" si="23"/>
        <v>0</v>
      </c>
      <c r="G44" s="26">
        <f t="shared" si="23"/>
        <v>0</v>
      </c>
      <c r="H44" s="26">
        <f t="shared" si="23"/>
        <v>0</v>
      </c>
      <c r="I44" s="26">
        <f t="shared" si="23"/>
        <v>0</v>
      </c>
      <c r="J44" s="27">
        <f t="shared" si="3"/>
        <v>0</v>
      </c>
      <c r="K44" s="26"/>
      <c r="L44" s="26"/>
      <c r="M44" s="27">
        <f t="shared" si="5"/>
        <v>0</v>
      </c>
      <c r="N44" s="1"/>
    </row>
    <row r="45" spans="1:14" s="7" customFormat="1" ht="13.5" thickBot="1" x14ac:dyDescent="0.25">
      <c r="A45" s="40" t="s">
        <v>30</v>
      </c>
      <c r="B45" s="42"/>
      <c r="C45" s="8">
        <f>SUM(C46,C56)</f>
        <v>15</v>
      </c>
      <c r="D45" s="9">
        <f t="shared" ref="D45:I45" si="24">SUM(D46,D56)</f>
        <v>203.8</v>
      </c>
      <c r="E45" s="9">
        <f t="shared" si="24"/>
        <v>153.55000000000001</v>
      </c>
      <c r="F45" s="9">
        <f t="shared" si="24"/>
        <v>3.3099999999999996</v>
      </c>
      <c r="G45" s="9">
        <f t="shared" si="24"/>
        <v>3.7</v>
      </c>
      <c r="H45" s="9">
        <f t="shared" si="24"/>
        <v>11</v>
      </c>
      <c r="I45" s="9">
        <f t="shared" si="24"/>
        <v>2.56</v>
      </c>
      <c r="J45" s="10">
        <f t="shared" si="3"/>
        <v>392.92</v>
      </c>
      <c r="K45" s="9">
        <f t="shared" ref="K45:L45" si="25">SUM(K46,K56)</f>
        <v>45.42</v>
      </c>
      <c r="L45" s="9">
        <f t="shared" si="25"/>
        <v>3.03</v>
      </c>
      <c r="M45" s="10">
        <f t="shared" si="5"/>
        <v>441.37</v>
      </c>
      <c r="N45" s="1"/>
    </row>
    <row r="46" spans="1:14" s="7" customFormat="1" ht="12.75" x14ac:dyDescent="0.2">
      <c r="A46" s="38" t="s">
        <v>16</v>
      </c>
      <c r="B46" s="39"/>
      <c r="C46" s="11">
        <f>SUM(C47:C55)</f>
        <v>0</v>
      </c>
      <c r="D46" s="12">
        <f t="shared" ref="D46:I46" si="26">SUM(D47:D55)</f>
        <v>203.8</v>
      </c>
      <c r="E46" s="12">
        <f t="shared" si="26"/>
        <v>153.55000000000001</v>
      </c>
      <c r="F46" s="12">
        <f t="shared" si="26"/>
        <v>3.3099999999999996</v>
      </c>
      <c r="G46" s="12">
        <f t="shared" si="26"/>
        <v>3.7</v>
      </c>
      <c r="H46" s="12">
        <f t="shared" si="26"/>
        <v>11</v>
      </c>
      <c r="I46" s="12">
        <f t="shared" si="26"/>
        <v>2.56</v>
      </c>
      <c r="J46" s="13">
        <f t="shared" si="3"/>
        <v>377.92</v>
      </c>
      <c r="K46" s="12">
        <f t="shared" ref="K46:L46" si="27">SUM(K47:K55)</f>
        <v>45.42</v>
      </c>
      <c r="L46" s="12">
        <f t="shared" si="27"/>
        <v>3.03</v>
      </c>
      <c r="M46" s="13">
        <f t="shared" si="5"/>
        <v>426.37</v>
      </c>
      <c r="N46" s="1"/>
    </row>
    <row r="47" spans="1:14" s="7" customFormat="1" ht="12.75" x14ac:dyDescent="0.2">
      <c r="A47" s="14"/>
      <c r="B47" s="15" t="s">
        <v>17</v>
      </c>
      <c r="C47" s="16">
        <v>0</v>
      </c>
      <c r="D47" s="17">
        <v>0</v>
      </c>
      <c r="E47" s="17">
        <v>0</v>
      </c>
      <c r="F47" s="17">
        <v>0.3</v>
      </c>
      <c r="G47" s="17">
        <v>0</v>
      </c>
      <c r="H47" s="17">
        <v>0</v>
      </c>
      <c r="I47" s="17">
        <v>0</v>
      </c>
      <c r="J47" s="13">
        <f t="shared" si="3"/>
        <v>0.3</v>
      </c>
      <c r="K47" s="17">
        <v>0</v>
      </c>
      <c r="L47" s="17">
        <v>0</v>
      </c>
      <c r="M47" s="13">
        <f t="shared" si="5"/>
        <v>0.3</v>
      </c>
      <c r="N47" s="1"/>
    </row>
    <row r="48" spans="1:14" s="7" customFormat="1" ht="12.75" x14ac:dyDescent="0.2">
      <c r="A48" s="14"/>
      <c r="B48" s="15" t="s">
        <v>18</v>
      </c>
      <c r="C48" s="16">
        <v>0</v>
      </c>
      <c r="D48" s="17">
        <v>27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3">
        <f t="shared" si="3"/>
        <v>27</v>
      </c>
      <c r="K48" s="17">
        <v>0</v>
      </c>
      <c r="L48" s="17">
        <v>0</v>
      </c>
      <c r="M48" s="13">
        <f t="shared" si="5"/>
        <v>27</v>
      </c>
      <c r="N48" s="1"/>
    </row>
    <row r="49" spans="1:14" s="7" customFormat="1" ht="12.75" x14ac:dyDescent="0.2">
      <c r="A49" s="14"/>
      <c r="B49" s="15" t="s">
        <v>19</v>
      </c>
      <c r="C49" s="16">
        <v>0</v>
      </c>
      <c r="D49" s="17">
        <v>147.5</v>
      </c>
      <c r="E49" s="17">
        <v>5.05</v>
      </c>
      <c r="F49" s="17">
        <v>0</v>
      </c>
      <c r="G49" s="17">
        <v>2</v>
      </c>
      <c r="H49" s="17">
        <v>6</v>
      </c>
      <c r="I49" s="17">
        <v>0</v>
      </c>
      <c r="J49" s="13">
        <f t="shared" si="3"/>
        <v>160.55000000000001</v>
      </c>
      <c r="K49" s="17">
        <v>0</v>
      </c>
      <c r="L49" s="17">
        <v>0</v>
      </c>
      <c r="M49" s="13">
        <f t="shared" si="5"/>
        <v>160.55000000000001</v>
      </c>
      <c r="N49" s="1"/>
    </row>
    <row r="50" spans="1:14" s="7" customFormat="1" ht="12.75" x14ac:dyDescent="0.2">
      <c r="A50" s="14"/>
      <c r="B50" s="15" t="s">
        <v>20</v>
      </c>
      <c r="C50" s="16">
        <v>0</v>
      </c>
      <c r="D50" s="17">
        <v>4.5</v>
      </c>
      <c r="E50" s="17">
        <v>3</v>
      </c>
      <c r="F50" s="17">
        <v>0</v>
      </c>
      <c r="G50" s="17">
        <v>0</v>
      </c>
      <c r="H50" s="17">
        <v>0</v>
      </c>
      <c r="I50" s="17">
        <v>0</v>
      </c>
      <c r="J50" s="13">
        <f t="shared" si="3"/>
        <v>7.5</v>
      </c>
      <c r="K50" s="17">
        <v>0</v>
      </c>
      <c r="L50" s="17">
        <v>0</v>
      </c>
      <c r="M50" s="13">
        <f t="shared" si="5"/>
        <v>7.5</v>
      </c>
      <c r="N50" s="1"/>
    </row>
    <row r="51" spans="1:14" s="7" customFormat="1" ht="12.75" x14ac:dyDescent="0.2">
      <c r="A51" s="14"/>
      <c r="B51" s="15" t="s">
        <v>21</v>
      </c>
      <c r="C51" s="16">
        <v>0</v>
      </c>
      <c r="D51" s="17">
        <v>24.8</v>
      </c>
      <c r="E51" s="17">
        <v>24.5</v>
      </c>
      <c r="F51" s="17">
        <v>0</v>
      </c>
      <c r="G51" s="17">
        <v>1</v>
      </c>
      <c r="H51" s="17">
        <v>0</v>
      </c>
      <c r="I51" s="17">
        <v>0</v>
      </c>
      <c r="J51" s="13">
        <f t="shared" si="3"/>
        <v>50.3</v>
      </c>
      <c r="K51" s="17">
        <v>0</v>
      </c>
      <c r="L51" s="17">
        <v>0</v>
      </c>
      <c r="M51" s="13">
        <f t="shared" si="5"/>
        <v>50.3</v>
      </c>
      <c r="N51" s="1"/>
    </row>
    <row r="52" spans="1:14" s="7" customFormat="1" ht="12.75" x14ac:dyDescent="0.2">
      <c r="A52" s="14"/>
      <c r="B52" s="15" t="s">
        <v>22</v>
      </c>
      <c r="C52" s="16">
        <v>0</v>
      </c>
      <c r="D52" s="17">
        <v>0</v>
      </c>
      <c r="E52" s="17">
        <v>26</v>
      </c>
      <c r="F52" s="17">
        <v>0</v>
      </c>
      <c r="G52" s="17">
        <v>0</v>
      </c>
      <c r="H52" s="17">
        <v>0</v>
      </c>
      <c r="I52" s="17">
        <v>0</v>
      </c>
      <c r="J52" s="13">
        <f t="shared" si="3"/>
        <v>26</v>
      </c>
      <c r="K52" s="17">
        <v>0</v>
      </c>
      <c r="L52" s="17">
        <v>0</v>
      </c>
      <c r="M52" s="13">
        <f t="shared" si="5"/>
        <v>26</v>
      </c>
      <c r="N52" s="1"/>
    </row>
    <row r="53" spans="1:14" s="7" customFormat="1" ht="12.75" x14ac:dyDescent="0.2">
      <c r="A53" s="14"/>
      <c r="B53" s="15" t="s">
        <v>23</v>
      </c>
      <c r="C53" s="16">
        <v>0</v>
      </c>
      <c r="D53" s="17">
        <v>0</v>
      </c>
      <c r="E53" s="17">
        <v>0</v>
      </c>
      <c r="F53" s="17">
        <v>3.01</v>
      </c>
      <c r="G53" s="17">
        <v>0</v>
      </c>
      <c r="H53" s="17">
        <v>0</v>
      </c>
      <c r="I53" s="17">
        <v>2.56</v>
      </c>
      <c r="J53" s="13">
        <f t="shared" si="3"/>
        <v>5.57</v>
      </c>
      <c r="K53" s="17">
        <v>0.42</v>
      </c>
      <c r="L53" s="17">
        <v>3.03</v>
      </c>
      <c r="M53" s="13">
        <f t="shared" si="5"/>
        <v>9.02</v>
      </c>
      <c r="N53" s="1"/>
    </row>
    <row r="54" spans="1:14" s="7" customFormat="1" ht="12.75" x14ac:dyDescent="0.2">
      <c r="A54" s="14"/>
      <c r="B54" s="15" t="s">
        <v>24</v>
      </c>
      <c r="C54" s="16">
        <v>0</v>
      </c>
      <c r="D54" s="17">
        <v>0</v>
      </c>
      <c r="E54" s="17">
        <v>95</v>
      </c>
      <c r="F54" s="17">
        <v>0</v>
      </c>
      <c r="G54" s="17">
        <v>0.7</v>
      </c>
      <c r="H54" s="17">
        <v>5</v>
      </c>
      <c r="I54" s="17">
        <v>0</v>
      </c>
      <c r="J54" s="13">
        <f t="shared" si="3"/>
        <v>100.7</v>
      </c>
      <c r="K54" s="17">
        <v>0</v>
      </c>
      <c r="L54" s="17">
        <v>0</v>
      </c>
      <c r="M54" s="13">
        <f t="shared" si="5"/>
        <v>100.7</v>
      </c>
      <c r="N54" s="1"/>
    </row>
    <row r="55" spans="1:14" s="7" customFormat="1" ht="12.75" x14ac:dyDescent="0.2">
      <c r="A55" s="18"/>
      <c r="B55" s="19" t="s">
        <v>25</v>
      </c>
      <c r="C55" s="20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2">
        <f t="shared" si="3"/>
        <v>0</v>
      </c>
      <c r="K55" s="21">
        <v>45</v>
      </c>
      <c r="L55" s="21">
        <v>0</v>
      </c>
      <c r="M55" s="22">
        <f t="shared" si="5"/>
        <v>45</v>
      </c>
      <c r="N55" s="1"/>
    </row>
    <row r="56" spans="1:14" s="7" customFormat="1" ht="12.75" x14ac:dyDescent="0.2">
      <c r="A56" s="38" t="s">
        <v>26</v>
      </c>
      <c r="B56" s="39"/>
      <c r="C56" s="11">
        <f>SUM(C57)</f>
        <v>15</v>
      </c>
      <c r="D56" s="12">
        <f t="shared" ref="D56:I56" si="28">SUM(D57)</f>
        <v>0</v>
      </c>
      <c r="E56" s="12">
        <f t="shared" si="28"/>
        <v>0</v>
      </c>
      <c r="F56" s="12">
        <f t="shared" si="28"/>
        <v>0</v>
      </c>
      <c r="G56" s="12">
        <f t="shared" si="28"/>
        <v>0</v>
      </c>
      <c r="H56" s="12">
        <f t="shared" si="28"/>
        <v>0</v>
      </c>
      <c r="I56" s="12">
        <f t="shared" si="28"/>
        <v>0</v>
      </c>
      <c r="J56" s="13">
        <f t="shared" si="3"/>
        <v>15</v>
      </c>
      <c r="K56" s="12">
        <f t="shared" ref="K56:L56" si="29">SUM(K57)</f>
        <v>0</v>
      </c>
      <c r="L56" s="12">
        <f t="shared" si="29"/>
        <v>0</v>
      </c>
      <c r="M56" s="13">
        <f t="shared" si="5"/>
        <v>15</v>
      </c>
      <c r="N56" s="1"/>
    </row>
    <row r="57" spans="1:14" s="7" customFormat="1" ht="26.25" thickBot="1" x14ac:dyDescent="0.25">
      <c r="A57" s="23"/>
      <c r="B57" s="24" t="s">
        <v>27</v>
      </c>
      <c r="C57" s="25">
        <v>15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>
        <f t="shared" si="3"/>
        <v>15</v>
      </c>
      <c r="K57" s="26">
        <v>0</v>
      </c>
      <c r="L57" s="26">
        <v>0</v>
      </c>
      <c r="M57" s="27">
        <f t="shared" si="5"/>
        <v>15</v>
      </c>
      <c r="N57" s="1"/>
    </row>
    <row r="58" spans="1:14" x14ac:dyDescent="0.2">
      <c r="A58" s="43" t="s">
        <v>31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1"/>
    </row>
  </sheetData>
  <mergeCells count="17">
    <mergeCell ref="A43:B43"/>
    <mergeCell ref="A45:B45"/>
    <mergeCell ref="A46:B46"/>
    <mergeCell ref="A56:B56"/>
    <mergeCell ref="A58:M58"/>
    <mergeCell ref="A33:B33"/>
    <mergeCell ref="A1:M1"/>
    <mergeCell ref="A2:M2"/>
    <mergeCell ref="A3:M3"/>
    <mergeCell ref="A4:M4"/>
    <mergeCell ref="A6:B6"/>
    <mergeCell ref="A7:B7"/>
    <mergeCell ref="A17:B17"/>
    <mergeCell ref="A19:B19"/>
    <mergeCell ref="A20:B20"/>
    <mergeCell ref="A30:B30"/>
    <mergeCell ref="A32:B32"/>
  </mergeCells>
  <printOptions horizontalCentered="1"/>
  <pageMargins left="0.45" right="0.45" top="0.75" bottom="0.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HSA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2015-01-30T12:24:10Z</cp:lastPrinted>
  <dcterms:created xsi:type="dcterms:W3CDTF">2015-01-29T19:04:47Z</dcterms:created>
  <dcterms:modified xsi:type="dcterms:W3CDTF">2015-01-30T18:29:46Z</dcterms:modified>
</cp:coreProperties>
</file>