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725"/>
  </bookViews>
  <sheets>
    <sheet name="RI by Acct &amp; Act" sheetId="1" r:id="rId1"/>
  </sheets>
  <calcPr calcId="145621"/>
</workbook>
</file>

<file path=xl/calcChain.xml><?xml version="1.0" encoding="utf-8"?>
<calcChain xmlns="http://schemas.openxmlformats.org/spreadsheetml/2006/main">
  <c r="E23" i="1" l="1"/>
  <c r="D23" i="1"/>
  <c r="K22" i="1"/>
  <c r="J22" i="1"/>
  <c r="I22" i="1"/>
  <c r="H22" i="1"/>
  <c r="K21" i="1"/>
  <c r="J21" i="1"/>
  <c r="I21" i="1"/>
  <c r="H21" i="1"/>
  <c r="K20" i="1"/>
  <c r="J20" i="1"/>
  <c r="I20" i="1"/>
  <c r="H20" i="1"/>
  <c r="J19" i="1"/>
  <c r="K19" i="1" s="1"/>
  <c r="I19" i="1"/>
  <c r="H19" i="1"/>
  <c r="K18" i="1"/>
  <c r="J18" i="1"/>
  <c r="I18" i="1"/>
  <c r="H18" i="1"/>
  <c r="J17" i="1"/>
  <c r="K17" i="1" s="1"/>
  <c r="G17" i="1"/>
  <c r="G23" i="1" s="1"/>
  <c r="F17" i="1"/>
  <c r="F23" i="1" s="1"/>
  <c r="E17" i="1"/>
  <c r="D17" i="1"/>
  <c r="C17" i="1"/>
  <c r="C23" i="1" s="1"/>
  <c r="B17" i="1"/>
  <c r="B23" i="1" s="1"/>
  <c r="K16" i="1"/>
  <c r="J16" i="1"/>
  <c r="I16" i="1"/>
  <c r="H16" i="1"/>
  <c r="K15" i="1"/>
  <c r="J15" i="1"/>
  <c r="H15" i="1"/>
  <c r="I15" i="1" s="1"/>
  <c r="K14" i="1"/>
  <c r="J14" i="1"/>
  <c r="H14" i="1"/>
  <c r="I14" i="1" s="1"/>
  <c r="K13" i="1"/>
  <c r="J13" i="1"/>
  <c r="H13" i="1"/>
  <c r="I13" i="1" s="1"/>
  <c r="K12" i="1"/>
  <c r="J12" i="1"/>
  <c r="H12" i="1"/>
  <c r="I12" i="1" s="1"/>
  <c r="K11" i="1"/>
  <c r="J11" i="1"/>
  <c r="H11" i="1"/>
  <c r="I11" i="1" s="1"/>
  <c r="K10" i="1"/>
  <c r="J10" i="1"/>
  <c r="H10" i="1"/>
  <c r="I10" i="1" s="1"/>
  <c r="K9" i="1"/>
  <c r="J9" i="1"/>
  <c r="H9" i="1"/>
  <c r="I9" i="1" s="1"/>
  <c r="K8" i="1"/>
  <c r="J8" i="1"/>
  <c r="H8" i="1"/>
  <c r="I8" i="1" s="1"/>
  <c r="J23" i="1" l="1"/>
  <c r="H23" i="1"/>
  <c r="I23" i="1" s="1"/>
  <c r="K23" i="1"/>
  <c r="H17" i="1"/>
  <c r="I17" i="1"/>
</calcChain>
</file>

<file path=xl/sharedStrings.xml><?xml version="1.0" encoding="utf-8"?>
<sst xmlns="http://schemas.openxmlformats.org/spreadsheetml/2006/main" count="34" uniqueCount="32">
  <si>
    <t>National Science Foundation</t>
  </si>
  <si>
    <t>Research Infrastructure (RI) Funding, by Account and Activity</t>
  </si>
  <si>
    <t>FY 2016 Request to Congress</t>
  </si>
  <si>
    <t>(Dollars in Millions)</t>
  </si>
  <si>
    <t>FY 2014
Actual</t>
  </si>
  <si>
    <t>FY 2014
Actual 
RI Funding</t>
  </si>
  <si>
    <t>FY 2015
Estimate</t>
  </si>
  <si>
    <t>FY 2015
Estimate
 RI Funding</t>
  </si>
  <si>
    <t>FY 2016
Request</t>
  </si>
  <si>
    <t>FY 2016
 Request
 RI Funding</t>
  </si>
  <si>
    <t>FY 2016 Request RI over:</t>
  </si>
  <si>
    <t>FY 2014 
Actual RI</t>
  </si>
  <si>
    <t>FY 2015 
Estimate RI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</si>
  <si>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</si>
  <si>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</si>
  <si>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</si>
  <si>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</si>
  <si>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</si>
  <si>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</si>
  <si>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</si>
  <si>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</si>
  <si>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</si>
  <si>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IA</t>
  </si>
  <si>
    <t>U.S. Arctic Research Commission</t>
  </si>
  <si>
    <t>Research and Related Activities</t>
  </si>
  <si>
    <t>Education and Human Resources</t>
  </si>
  <si>
    <t>Major Research Equipment and Facilities 
   Construction</t>
  </si>
  <si>
    <t>Agency Operations and Award Management</t>
  </si>
  <si>
    <t>National Science Board</t>
  </si>
  <si>
    <t>Office of Inspector General</t>
  </si>
  <si>
    <t>Total, National Science Foundation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</si>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</sst>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4" fillId="0" borderId="0" xfId="0" applyFont="1"/>
    <xf numFmtId="0" fontId="5" fillId="0" borderId="2" xfId="1" applyFont="1" applyFill="1" applyBorder="1" applyAlignment="1" applyProtection="1">
      <alignment horizontal="center" wrapText="1" readingOrder="1"/>
      <protection locked="0"/>
    </xf>
    <xf numFmtId="0" fontId="6" fillId="0" borderId="8" xfId="1" applyFont="1" applyFill="1" applyBorder="1" applyAlignment="1" applyProtection="1">
      <alignment vertical="top" wrapText="1" readingOrder="1"/>
      <protection locked="0"/>
    </xf>
    <xf numFmtId="0" fontId="6" fillId="0" borderId="13" xfId="1" applyFont="1" applyFill="1" applyBorder="1" applyAlignment="1" applyProtection="1">
      <alignment vertical="top" wrapText="1" readingOrder="1"/>
      <protection locked="0"/>
    </xf>
    <xf numFmtId="0" fontId="6" fillId="0" borderId="15" xfId="1" applyFont="1" applyFill="1" applyBorder="1" applyAlignment="1" applyProtection="1">
      <alignment horizontal="right" wrapText="1" readingOrder="1"/>
      <protection locked="0"/>
    </xf>
    <xf numFmtId="0" fontId="6" fillId="0" borderId="16" xfId="1" applyFont="1" applyFill="1" applyBorder="1" applyAlignment="1" applyProtection="1">
      <alignment horizontal="right" wrapText="1" readingOrder="1"/>
      <protection locked="0"/>
    </xf>
    <xf numFmtId="0" fontId="5" fillId="0" borderId="8" xfId="1" applyFont="1" applyFill="1" applyBorder="1" applyAlignment="1" applyProtection="1">
      <alignment vertical="top" wrapText="1" readingOrder="1"/>
      <protection locked="0"/>
    </xf>
    <xf numFmtId="164" fontId="6" fillId="0" borderId="0" xfId="1" applyNumberFormat="1" applyFont="1" applyFill="1" applyBorder="1" applyAlignment="1" applyProtection="1">
      <alignment vertical="top" wrapText="1" readingOrder="1"/>
      <protection locked="0"/>
    </xf>
    <xf numFmtId="164" fontId="5" fillId="0" borderId="4" xfId="1" applyNumberFormat="1" applyFont="1" applyFill="1" applyBorder="1" applyAlignment="1" applyProtection="1">
      <alignment vertical="top" wrapText="1" readingOrder="1"/>
      <protection locked="0"/>
    </xf>
    <xf numFmtId="164" fontId="5" fillId="0" borderId="0" xfId="1" applyNumberFormat="1" applyFont="1" applyFill="1" applyBorder="1" applyAlignment="1" applyProtection="1">
      <alignment vertical="top" wrapText="1" readingOrder="1"/>
      <protection locked="0"/>
    </xf>
    <xf numFmtId="164" fontId="5" fillId="0" borderId="2" xfId="1" applyNumberFormat="1" applyFont="1" applyFill="1" applyBorder="1" applyAlignment="1" applyProtection="1">
      <alignment vertical="top" wrapText="1" readingOrder="1"/>
      <protection locked="0"/>
    </xf>
    <xf numFmtId="165" fontId="5" fillId="0" borderId="4" xfId="1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2" xfId="1" applyNumberFormat="1" applyFont="1" applyFill="1" applyBorder="1" applyAlignment="1" applyProtection="1">
      <alignment horizontal="right" vertical="top" wrapText="1" readingOrder="1"/>
      <protection locked="0"/>
    </xf>
    <xf numFmtId="166" fontId="6" fillId="0" borderId="0" xfId="1" applyNumberFormat="1" applyFont="1" applyFill="1" applyBorder="1" applyAlignment="1" applyProtection="1">
      <alignment vertical="top" wrapText="1" readingOrder="1"/>
      <protection locked="0"/>
    </xf>
    <xf numFmtId="166" fontId="5" fillId="0" borderId="0" xfId="1" applyNumberFormat="1" applyFont="1" applyFill="1" applyBorder="1" applyAlignment="1" applyProtection="1">
      <alignment vertical="top" wrapText="1" readingOrder="1"/>
      <protection locked="0"/>
    </xf>
    <xf numFmtId="166" fontId="6" fillId="0" borderId="8" xfId="1" applyNumberFormat="1" applyFont="1" applyFill="1" applyBorder="1" applyAlignment="1" applyProtection="1">
      <alignment vertical="top" wrapText="1" readingOrder="1"/>
      <protection locked="0"/>
    </xf>
    <xf numFmtId="166" fontId="5" fillId="0" borderId="9" xfId="1" applyNumberFormat="1" applyFont="1" applyFill="1" applyBorder="1" applyAlignment="1" applyProtection="1">
      <alignment vertical="top" wrapText="1" readingOrder="1"/>
      <protection locked="0"/>
    </xf>
    <xf numFmtId="166" fontId="5" fillId="0" borderId="8" xfId="1" applyNumberFormat="1" applyFont="1" applyFill="1" applyBorder="1" applyAlignment="1" applyProtection="1">
      <alignment vertical="top" wrapText="1" readingOrder="1"/>
      <protection locked="0"/>
    </xf>
    <xf numFmtId="165" fontId="5" fillId="0" borderId="9" xfId="1" applyNumberFormat="1" applyFont="1" applyFill="1" applyBorder="1" applyAlignment="1" applyProtection="1">
      <alignment horizontal="right" vertical="top" wrapText="1" readingOrder="1"/>
      <protection locked="0"/>
    </xf>
    <xf numFmtId="166" fontId="5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17" xfId="1" applyFont="1" applyFill="1" applyBorder="1" applyAlignment="1" applyProtection="1">
      <alignment vertical="top" wrapText="1" readingOrder="1"/>
      <protection locked="0"/>
    </xf>
    <xf numFmtId="164" fontId="6" fillId="0" borderId="18" xfId="1" applyNumberFormat="1" applyFont="1" applyFill="1" applyBorder="1" applyAlignment="1" applyProtection="1">
      <alignment vertical="top" wrapText="1" readingOrder="1"/>
      <protection locked="0"/>
    </xf>
    <xf numFmtId="164" fontId="5" fillId="0" borderId="18" xfId="1" applyNumberFormat="1" applyFont="1" applyFill="1" applyBorder="1" applyAlignment="1" applyProtection="1">
      <alignment vertical="top" wrapText="1" readingOrder="1"/>
      <protection locked="0"/>
    </xf>
    <xf numFmtId="164" fontId="6" fillId="0" borderId="17" xfId="1" applyNumberFormat="1" applyFont="1" applyFill="1" applyBorder="1" applyAlignment="1" applyProtection="1">
      <alignment vertical="top" wrapText="1" readingOrder="1"/>
      <protection locked="0"/>
    </xf>
    <xf numFmtId="164" fontId="5" fillId="0" borderId="19" xfId="1" applyNumberFormat="1" applyFont="1" applyFill="1" applyBorder="1" applyAlignment="1" applyProtection="1">
      <alignment vertical="top" wrapText="1" readingOrder="1"/>
      <protection locked="0"/>
    </xf>
    <xf numFmtId="164" fontId="5" fillId="0" borderId="17" xfId="1" applyNumberFormat="1" applyFont="1" applyFill="1" applyBorder="1" applyAlignment="1" applyProtection="1">
      <alignment vertical="top" wrapText="1" readingOrder="1"/>
      <protection locked="0"/>
    </xf>
    <xf numFmtId="165" fontId="5" fillId="0" borderId="19" xfId="1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8" xfId="1" applyNumberFormat="1" applyFont="1" applyFill="1" applyBorder="1" applyAlignment="1" applyProtection="1">
      <alignment vertical="top" wrapText="1" readingOrder="1"/>
      <protection locked="0"/>
    </xf>
    <xf numFmtId="164" fontId="5" fillId="0" borderId="9" xfId="1" applyNumberFormat="1" applyFont="1" applyFill="1" applyBorder="1" applyAlignment="1" applyProtection="1">
      <alignment vertical="top" wrapText="1" readingOrder="1"/>
      <protection locked="0"/>
    </xf>
    <xf numFmtId="164" fontId="5" fillId="0" borderId="8" xfId="1" applyNumberFormat="1" applyFont="1" applyFill="1" applyBorder="1" applyAlignment="1" applyProtection="1">
      <alignment vertical="top" wrapText="1" readingOrder="1"/>
      <protection locked="0"/>
    </xf>
    <xf numFmtId="164" fontId="5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20" xfId="1" applyFont="1" applyFill="1" applyBorder="1" applyAlignment="1" applyProtection="1">
      <alignment vertical="top" wrapText="1" readingOrder="1"/>
      <protection locked="0"/>
    </xf>
    <xf numFmtId="164" fontId="6" fillId="0" borderId="21" xfId="1" applyNumberFormat="1" applyFont="1" applyFill="1" applyBorder="1" applyAlignment="1" applyProtection="1">
      <alignment vertical="top" wrapText="1" readingOrder="1"/>
      <protection locked="0"/>
    </xf>
    <xf numFmtId="164" fontId="5" fillId="0" borderId="21" xfId="1" applyNumberFormat="1" applyFont="1" applyFill="1" applyBorder="1" applyAlignment="1" applyProtection="1">
      <alignment vertical="top" wrapText="1" readingOrder="1"/>
      <protection locked="0"/>
    </xf>
    <xf numFmtId="164" fontId="6" fillId="0" borderId="20" xfId="1" applyNumberFormat="1" applyFont="1" applyFill="1" applyBorder="1" applyAlignment="1" applyProtection="1">
      <alignment vertical="top" wrapText="1" readingOrder="1"/>
      <protection locked="0"/>
    </xf>
    <xf numFmtId="164" fontId="5" fillId="0" borderId="22" xfId="1" applyNumberFormat="1" applyFont="1" applyFill="1" applyBorder="1" applyAlignment="1" applyProtection="1">
      <alignment vertical="top" wrapText="1" readingOrder="1"/>
      <protection locked="0"/>
    </xf>
    <xf numFmtId="164" fontId="5" fillId="0" borderId="20" xfId="1" applyNumberFormat="1" applyFont="1" applyFill="1" applyBorder="1" applyAlignment="1" applyProtection="1">
      <alignment vertical="top" wrapText="1" readingOrder="1"/>
      <protection locked="0"/>
    </xf>
    <xf numFmtId="165" fontId="5" fillId="0" borderId="22" xfId="1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20" xfId="1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3" xfId="1" applyFont="1" applyFill="1" applyBorder="1" applyAlignment="1" applyProtection="1">
      <alignment vertical="center" wrapText="1" readingOrder="1"/>
      <protection locked="0"/>
    </xf>
    <xf numFmtId="164" fontId="6" fillId="0" borderId="1" xfId="1" applyNumberFormat="1" applyFont="1" applyFill="1" applyBorder="1" applyAlignment="1" applyProtection="1">
      <alignment vertical="center" wrapText="1" readingOrder="1"/>
      <protection locked="0"/>
    </xf>
    <xf numFmtId="164" fontId="5" fillId="0" borderId="1" xfId="1" applyNumberFormat="1" applyFont="1" applyFill="1" applyBorder="1" applyAlignment="1" applyProtection="1">
      <alignment vertical="center" wrapText="1" readingOrder="1"/>
      <protection locked="0"/>
    </xf>
    <xf numFmtId="164" fontId="6" fillId="0" borderId="13" xfId="1" applyNumberFormat="1" applyFont="1" applyFill="1" applyBorder="1" applyAlignment="1" applyProtection="1">
      <alignment vertical="center" wrapText="1" readingOrder="1"/>
      <protection locked="0"/>
    </xf>
    <xf numFmtId="164" fontId="5" fillId="0" borderId="14" xfId="1" applyNumberFormat="1" applyFont="1" applyFill="1" applyBorder="1" applyAlignment="1" applyProtection="1">
      <alignment vertical="center" wrapText="1" readingOrder="1"/>
      <protection locked="0"/>
    </xf>
    <xf numFmtId="165" fontId="6" fillId="0" borderId="14" xfId="1" applyNumberFormat="1" applyFont="1" applyFill="1" applyBorder="1" applyAlignment="1" applyProtection="1">
      <alignment horizontal="right" vertical="center" wrapText="1" readingOrder="1"/>
      <protection locked="0"/>
    </xf>
    <xf numFmtId="164" fontId="6" fillId="0" borderId="13" xfId="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5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10" xfId="1" applyFont="1" applyFill="1" applyBorder="1" applyAlignment="1" applyProtection="1">
      <alignment horizontal="center" wrapText="1" readingOrder="1"/>
      <protection locked="0"/>
    </xf>
    <xf numFmtId="0" fontId="5" fillId="0" borderId="11" xfId="1" applyFont="1" applyFill="1" applyBorder="1" applyAlignment="1">
      <alignment readingOrder="1"/>
    </xf>
    <xf numFmtId="0" fontId="6" fillId="0" borderId="12" xfId="1" applyFont="1" applyFill="1" applyBorder="1" applyAlignment="1" applyProtection="1">
      <alignment horizontal="center" wrapText="1" readingOrder="1"/>
      <protection locked="0"/>
    </xf>
    <xf numFmtId="0" fontId="7" fillId="0" borderId="0" xfId="1" applyFont="1" applyFill="1" applyAlignment="1" applyProtection="1">
      <alignment vertical="top" wrapText="1" readingOrder="1"/>
      <protection locked="0"/>
    </xf>
    <xf numFmtId="0" fontId="7" fillId="0" borderId="0" xfId="1" applyFont="1" applyFill="1"/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3" fillId="0" borderId="0" xfId="1" applyFont="1" applyFill="1"/>
    <xf numFmtId="0" fontId="5" fillId="0" borderId="1" xfId="1" applyFont="1" applyFill="1" applyBorder="1" applyAlignment="1" applyProtection="1">
      <alignment horizontal="center" wrapText="1" readingOrder="1"/>
      <protection locked="0"/>
    </xf>
    <xf numFmtId="0" fontId="5" fillId="0" borderId="1" xfId="1" applyFont="1" applyFill="1" applyBorder="1" applyAlignment="1"/>
    <xf numFmtId="0" fontId="6" fillId="0" borderId="3" xfId="1" applyFont="1" applyFill="1" applyBorder="1" applyAlignment="1" applyProtection="1">
      <alignment horizontal="right" wrapText="1" readingOrder="1"/>
      <protection locked="0"/>
    </xf>
    <xf numFmtId="0" fontId="6" fillId="0" borderId="0" xfId="1" applyFont="1" applyFill="1" applyBorder="1" applyAlignment="1" applyProtection="1">
      <alignment horizontal="right" wrapText="1" readingOrder="1"/>
      <protection locked="0"/>
    </xf>
    <xf numFmtId="0" fontId="6" fillId="0" borderId="1" xfId="1" applyFont="1" applyFill="1" applyBorder="1" applyAlignment="1" applyProtection="1">
      <alignment horizontal="right" wrapText="1" readingOrder="1"/>
      <protection locked="0"/>
    </xf>
    <xf numFmtId="0" fontId="5" fillId="0" borderId="4" xfId="1" applyFont="1" applyFill="1" applyBorder="1" applyAlignment="1" applyProtection="1">
      <alignment horizontal="right" wrapText="1" readingOrder="1"/>
      <protection locked="0"/>
    </xf>
    <xf numFmtId="0" fontId="5" fillId="0" borderId="9" xfId="1" applyFont="1" applyFill="1" applyBorder="1" applyAlignment="1" applyProtection="1">
      <alignment horizontal="right" wrapText="1" readingOrder="1"/>
      <protection locked="0"/>
    </xf>
    <xf numFmtId="0" fontId="5" fillId="0" borderId="14" xfId="1" applyFont="1" applyFill="1" applyBorder="1" applyAlignment="1" applyProtection="1">
      <alignment horizontal="right" wrapText="1" readingOrder="1"/>
      <protection locked="0"/>
    </xf>
    <xf numFmtId="0" fontId="6" fillId="0" borderId="2" xfId="1" applyFont="1" applyFill="1" applyBorder="1" applyAlignment="1" applyProtection="1">
      <alignment horizontal="right" wrapText="1" readingOrder="1"/>
      <protection locked="0"/>
    </xf>
    <xf numFmtId="0" fontId="6" fillId="0" borderId="8" xfId="1" applyFont="1" applyFill="1" applyBorder="1" applyAlignment="1" applyProtection="1">
      <alignment horizontal="right" wrapText="1" readingOrder="1"/>
      <protection locked="0"/>
    </xf>
    <xf numFmtId="0" fontId="6" fillId="0" borderId="13" xfId="1" applyFont="1" applyFill="1" applyBorder="1" applyAlignment="1" applyProtection="1">
      <alignment horizontal="right" wrapText="1" readingOrder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zoomScale="90" zoomScaleNormal="90" workbookViewId="0">
      <selection sqref="A1:K1"/>
    </sheetView>
  </sheetViews>
  <sheetFormatPr defaultColWidth="8.85546875" defaultRowHeight="14.25" x14ac:dyDescent="0.2"/>
  <cols>
    <col min="1" max="1" width="41.140625" style="1" customWidth="1"/>
    <col min="2" max="2" width="11.85546875" style="1" customWidth="1"/>
    <col min="3" max="3" width="10.28515625" style="1" customWidth="1"/>
    <col min="4" max="4" width="12.42578125" style="1" customWidth="1"/>
    <col min="5" max="5" width="10.7109375" style="1" customWidth="1"/>
    <col min="6" max="6" width="11.7109375" style="1" customWidth="1"/>
    <col min="7" max="7" width="10.5703125" style="1" customWidth="1"/>
    <col min="8" max="11" width="9" style="1" bestFit="1" customWidth="1"/>
    <col min="12" max="16384" width="8.85546875" style="1"/>
  </cols>
  <sheetData>
    <row r="1" spans="1:11" ht="15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" x14ac:dyDescent="0.2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" x14ac:dyDescent="0.2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" thickBot="1" x14ac:dyDescent="0.25">
      <c r="A4" s="58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5" thickBot="1" x14ac:dyDescent="0.25">
      <c r="A5" s="2"/>
      <c r="B5" s="60" t="s">
        <v>4</v>
      </c>
      <c r="C5" s="63" t="s">
        <v>5</v>
      </c>
      <c r="D5" s="66" t="s">
        <v>6</v>
      </c>
      <c r="E5" s="63" t="s">
        <v>7</v>
      </c>
      <c r="F5" s="66" t="s">
        <v>8</v>
      </c>
      <c r="G5" s="63" t="s">
        <v>9</v>
      </c>
      <c r="H5" s="48" t="s">
        <v>10</v>
      </c>
      <c r="I5" s="49"/>
      <c r="J5" s="49"/>
      <c r="K5" s="50"/>
    </row>
    <row r="6" spans="1:11" ht="32.25" customHeight="1" x14ac:dyDescent="0.2">
      <c r="A6" s="3"/>
      <c r="B6" s="61"/>
      <c r="C6" s="64"/>
      <c r="D6" s="67"/>
      <c r="E6" s="64"/>
      <c r="F6" s="67"/>
      <c r="G6" s="64"/>
      <c r="H6" s="51" t="s">
        <v>11</v>
      </c>
      <c r="I6" s="52"/>
      <c r="J6" s="53" t="s">
        <v>12</v>
      </c>
      <c r="K6" s="52"/>
    </row>
    <row r="7" spans="1:11" ht="15" thickBot="1" x14ac:dyDescent="0.25">
      <c r="A7" s="4"/>
      <c r="B7" s="62"/>
      <c r="C7" s="65"/>
      <c r="D7" s="68"/>
      <c r="E7" s="65"/>
      <c r="F7" s="68"/>
      <c r="G7" s="65"/>
      <c r="H7" s="5" t="s">
        <v>13</v>
      </c>
      <c r="I7" s="6" t="s">
        <v>14</v>
      </c>
      <c r="J7" s="5" t="s">
        <v>13</v>
      </c>
      <c r="K7" s="6" t="s">
        <v>14</v>
      </c>
    </row>
    <row r="8" spans="1:11" x14ac:dyDescent="0.2">
      <c r="A8" s="7" t="s">
        <v>15</v>
      </c>
      <c r="B8" s="8">
        <v>720.83698100000004</v>
      </c>
      <c r="C8" s="9">
        <v>120.57261099999999</v>
      </c>
      <c r="D8" s="8">
        <v>731.029</v>
      </c>
      <c r="E8" s="9">
        <v>140.238</v>
      </c>
      <c r="F8" s="8">
        <v>747.92</v>
      </c>
      <c r="G8" s="10">
        <v>149.16999999999999</v>
      </c>
      <c r="H8" s="11">
        <f>G8-C8</f>
        <v>28.597388999999993</v>
      </c>
      <c r="I8" s="12">
        <f>IF(C8=0,"N/A",H8/C8)</f>
        <v>0.23717981026387489</v>
      </c>
      <c r="J8" s="13">
        <f>G8-E8</f>
        <v>8.9319999999999879</v>
      </c>
      <c r="K8" s="12">
        <f>IF(E8=0,"N/A",J8/E8)</f>
        <v>6.3691724069082467E-2</v>
      </c>
    </row>
    <row r="9" spans="1:11" x14ac:dyDescent="0.2">
      <c r="A9" s="7" t="s">
        <v>16</v>
      </c>
      <c r="B9" s="14">
        <v>892.60439599999995</v>
      </c>
      <c r="C9" s="15">
        <v>167.36207400000001</v>
      </c>
      <c r="D9" s="16">
        <v>921.73</v>
      </c>
      <c r="E9" s="17">
        <v>157.9</v>
      </c>
      <c r="F9" s="14">
        <v>954.41</v>
      </c>
      <c r="G9" s="15">
        <v>167.9</v>
      </c>
      <c r="H9" s="18">
        <f t="shared" ref="H9:H23" si="0">G9-C9</f>
        <v>0.53792599999999879</v>
      </c>
      <c r="I9" s="19">
        <f t="shared" ref="I9:I23" si="1">IF(C9=0,"N/A",H9/C9)</f>
        <v>3.2141451593148801E-3</v>
      </c>
      <c r="J9" s="20">
        <f t="shared" ref="J9:J23" si="2">G9-E9</f>
        <v>10</v>
      </c>
      <c r="K9" s="19">
        <f t="shared" ref="K9:K23" si="3">IF(E9=0,"N/A",J9/E9)</f>
        <v>6.333122229259025E-2</v>
      </c>
    </row>
    <row r="10" spans="1:11" x14ac:dyDescent="0.2">
      <c r="A10" s="7" t="s">
        <v>17</v>
      </c>
      <c r="B10" s="14">
        <v>833.12384599999996</v>
      </c>
      <c r="C10" s="15">
        <v>33.857306000000001</v>
      </c>
      <c r="D10" s="16">
        <v>892.30799999999999</v>
      </c>
      <c r="E10" s="17">
        <v>27.83</v>
      </c>
      <c r="F10" s="14">
        <v>949.22</v>
      </c>
      <c r="G10" s="15">
        <v>28.33</v>
      </c>
      <c r="H10" s="18">
        <f t="shared" si="0"/>
        <v>-5.5273060000000029</v>
      </c>
      <c r="I10" s="19">
        <f t="shared" si="1"/>
        <v>-0.16325297706793337</v>
      </c>
      <c r="J10" s="20">
        <f t="shared" si="2"/>
        <v>0.5</v>
      </c>
      <c r="K10" s="19">
        <f t="shared" si="3"/>
        <v>1.7966223499820338E-2</v>
      </c>
    </row>
    <row r="11" spans="1:11" x14ac:dyDescent="0.2">
      <c r="A11" s="7" t="s">
        <v>18</v>
      </c>
      <c r="B11" s="14">
        <v>1321.3186680000001</v>
      </c>
      <c r="C11" s="15">
        <v>693.99579600000004</v>
      </c>
      <c r="D11" s="16">
        <v>1304.3899999999999</v>
      </c>
      <c r="E11" s="17">
        <v>686.41</v>
      </c>
      <c r="F11" s="14">
        <v>1365.41</v>
      </c>
      <c r="G11" s="15">
        <v>709.04</v>
      </c>
      <c r="H11" s="18">
        <f t="shared" si="0"/>
        <v>15.044203999999922</v>
      </c>
      <c r="I11" s="19">
        <f t="shared" si="1"/>
        <v>2.1677658692906436E-2</v>
      </c>
      <c r="J11" s="20">
        <f t="shared" si="2"/>
        <v>22.629999999999995</v>
      </c>
      <c r="K11" s="19">
        <f t="shared" si="3"/>
        <v>3.296863390684867E-2</v>
      </c>
    </row>
    <row r="12" spans="1:11" x14ac:dyDescent="0.2">
      <c r="A12" s="7" t="s">
        <v>19</v>
      </c>
      <c r="B12" s="14">
        <v>1267.861126</v>
      </c>
      <c r="C12" s="15">
        <v>338.58273400000002</v>
      </c>
      <c r="D12" s="16">
        <v>1336.7180000000001</v>
      </c>
      <c r="E12" s="17">
        <v>324.63499999999999</v>
      </c>
      <c r="F12" s="14">
        <v>1366.23</v>
      </c>
      <c r="G12" s="15">
        <v>348.72</v>
      </c>
      <c r="H12" s="18">
        <f t="shared" si="0"/>
        <v>10.137266000000011</v>
      </c>
      <c r="I12" s="19">
        <f t="shared" si="1"/>
        <v>2.9940292230022605E-2</v>
      </c>
      <c r="J12" s="20">
        <f t="shared" si="2"/>
        <v>24.085000000000036</v>
      </c>
      <c r="K12" s="19">
        <f t="shared" si="3"/>
        <v>7.4191014524003993E-2</v>
      </c>
    </row>
    <row r="13" spans="1:11" x14ac:dyDescent="0.2">
      <c r="A13" s="7" t="s">
        <v>20</v>
      </c>
      <c r="B13" s="14">
        <v>256.84126400000002</v>
      </c>
      <c r="C13" s="15">
        <v>51.416663</v>
      </c>
      <c r="D13" s="16">
        <v>272.2</v>
      </c>
      <c r="E13" s="17">
        <v>61.31</v>
      </c>
      <c r="F13" s="14">
        <v>291.45999999999998</v>
      </c>
      <c r="G13" s="15">
        <v>64.89</v>
      </c>
      <c r="H13" s="18">
        <f t="shared" si="0"/>
        <v>13.473337000000001</v>
      </c>
      <c r="I13" s="19">
        <f t="shared" si="1"/>
        <v>0.26204222938388672</v>
      </c>
      <c r="J13" s="20">
        <f t="shared" si="2"/>
        <v>3.5799999999999983</v>
      </c>
      <c r="K13" s="19">
        <f t="shared" si="3"/>
        <v>5.8391779481324388E-2</v>
      </c>
    </row>
    <row r="14" spans="1:11" x14ac:dyDescent="0.2">
      <c r="A14" s="7" t="s">
        <v>21</v>
      </c>
      <c r="B14" s="14">
        <v>48.306181000000002</v>
      </c>
      <c r="C14" s="15">
        <v>0.1</v>
      </c>
      <c r="D14" s="16">
        <v>48.52</v>
      </c>
      <c r="E14" s="17">
        <v>0.1</v>
      </c>
      <c r="F14" s="14">
        <v>51.02</v>
      </c>
      <c r="G14" s="15">
        <v>0.1</v>
      </c>
      <c r="H14" s="18">
        <f t="shared" si="0"/>
        <v>0</v>
      </c>
      <c r="I14" s="19">
        <f t="shared" si="1"/>
        <v>0</v>
      </c>
      <c r="J14" s="20">
        <f t="shared" si="2"/>
        <v>0</v>
      </c>
      <c r="K14" s="19">
        <f t="shared" si="3"/>
        <v>0</v>
      </c>
    </row>
    <row r="15" spans="1:11" x14ac:dyDescent="0.2">
      <c r="A15" s="7" t="s">
        <v>22</v>
      </c>
      <c r="B15" s="14">
        <v>433.123583</v>
      </c>
      <c r="C15" s="15">
        <v>94.471885</v>
      </c>
      <c r="D15" s="16">
        <v>425.34</v>
      </c>
      <c r="E15" s="17">
        <v>79.739999999999995</v>
      </c>
      <c r="F15" s="14">
        <v>459.15</v>
      </c>
      <c r="G15" s="15">
        <v>79.739999999999995</v>
      </c>
      <c r="H15" s="18">
        <f t="shared" si="0"/>
        <v>-14.731885000000005</v>
      </c>
      <c r="I15" s="19">
        <f t="shared" si="1"/>
        <v>-0.15593935698435576</v>
      </c>
      <c r="J15" s="20">
        <f t="shared" si="2"/>
        <v>0</v>
      </c>
      <c r="K15" s="19">
        <f t="shared" si="3"/>
        <v>0</v>
      </c>
    </row>
    <row r="16" spans="1:11" x14ac:dyDescent="0.2">
      <c r="A16" s="7" t="s">
        <v>23</v>
      </c>
      <c r="B16" s="14">
        <v>1.304</v>
      </c>
      <c r="C16" s="15">
        <v>0</v>
      </c>
      <c r="D16" s="16">
        <v>1.41</v>
      </c>
      <c r="E16" s="17">
        <v>0</v>
      </c>
      <c r="F16" s="14">
        <v>1.48</v>
      </c>
      <c r="G16" s="15">
        <v>0</v>
      </c>
      <c r="H16" s="18">
        <f t="shared" si="0"/>
        <v>0</v>
      </c>
      <c r="I16" s="19" t="str">
        <f t="shared" si="1"/>
        <v>N/A</v>
      </c>
      <c r="J16" s="20">
        <f t="shared" si="2"/>
        <v>0</v>
      </c>
      <c r="K16" s="19" t="str">
        <f t="shared" si="3"/>
        <v>N/A</v>
      </c>
    </row>
    <row r="17" spans="1:11" x14ac:dyDescent="0.2">
      <c r="A17" s="21" t="s">
        <v>24</v>
      </c>
      <c r="B17" s="22">
        <f>SUM(B8:B16)</f>
        <v>5775.3200449999995</v>
      </c>
      <c r="C17" s="23">
        <f t="shared" ref="C17:G17" si="4">SUM(C8:C16)</f>
        <v>1500.3590689999999</v>
      </c>
      <c r="D17" s="24">
        <f t="shared" si="4"/>
        <v>5933.6450000000004</v>
      </c>
      <c r="E17" s="25">
        <f t="shared" si="4"/>
        <v>1478.1629999999998</v>
      </c>
      <c r="F17" s="22">
        <f t="shared" si="4"/>
        <v>6186.3</v>
      </c>
      <c r="G17" s="23">
        <f t="shared" si="4"/>
        <v>1547.89</v>
      </c>
      <c r="H17" s="26">
        <f t="shared" si="0"/>
        <v>47.530931000000237</v>
      </c>
      <c r="I17" s="27">
        <f t="shared" si="1"/>
        <v>3.1679703866941626E-2</v>
      </c>
      <c r="J17" s="28">
        <f t="shared" si="2"/>
        <v>69.727000000000317</v>
      </c>
      <c r="K17" s="27">
        <f t="shared" si="3"/>
        <v>4.7171387729228999E-2</v>
      </c>
    </row>
    <row r="18" spans="1:11" x14ac:dyDescent="0.2">
      <c r="A18" s="7" t="s">
        <v>25</v>
      </c>
      <c r="B18" s="8">
        <v>832.02253800000005</v>
      </c>
      <c r="C18" s="10">
        <v>0</v>
      </c>
      <c r="D18" s="29">
        <v>866</v>
      </c>
      <c r="E18" s="30">
        <v>0</v>
      </c>
      <c r="F18" s="8">
        <v>962.57</v>
      </c>
      <c r="G18" s="10">
        <v>0</v>
      </c>
      <c r="H18" s="31">
        <f t="shared" si="0"/>
        <v>0</v>
      </c>
      <c r="I18" s="19" t="str">
        <f t="shared" si="1"/>
        <v>N/A</v>
      </c>
      <c r="J18" s="32">
        <f t="shared" si="2"/>
        <v>0</v>
      </c>
      <c r="K18" s="19" t="str">
        <f t="shared" si="3"/>
        <v>N/A</v>
      </c>
    </row>
    <row r="19" spans="1:11" ht="25.5" x14ac:dyDescent="0.2">
      <c r="A19" s="7" t="s">
        <v>26</v>
      </c>
      <c r="B19" s="8">
        <v>200</v>
      </c>
      <c r="C19" s="10">
        <v>200</v>
      </c>
      <c r="D19" s="29">
        <v>200.76</v>
      </c>
      <c r="E19" s="30">
        <v>200.76</v>
      </c>
      <c r="F19" s="8">
        <v>200.31</v>
      </c>
      <c r="G19" s="10">
        <v>200.31</v>
      </c>
      <c r="H19" s="31">
        <f t="shared" si="0"/>
        <v>0.31000000000000227</v>
      </c>
      <c r="I19" s="19">
        <f t="shared" si="1"/>
        <v>1.5500000000000114E-3</v>
      </c>
      <c r="J19" s="32">
        <f t="shared" si="2"/>
        <v>-0.44999999999998863</v>
      </c>
      <c r="K19" s="19">
        <f t="shared" si="3"/>
        <v>-2.2414823670053232E-3</v>
      </c>
    </row>
    <row r="20" spans="1:11" x14ac:dyDescent="0.2">
      <c r="A20" s="7" t="s">
        <v>27</v>
      </c>
      <c r="B20" s="8">
        <v>305.95153499999998</v>
      </c>
      <c r="C20" s="10">
        <v>0</v>
      </c>
      <c r="D20" s="29">
        <v>325</v>
      </c>
      <c r="E20" s="30">
        <v>0</v>
      </c>
      <c r="F20" s="8">
        <v>354.84</v>
      </c>
      <c r="G20" s="10">
        <v>0</v>
      </c>
      <c r="H20" s="31">
        <f t="shared" si="0"/>
        <v>0</v>
      </c>
      <c r="I20" s="19" t="str">
        <f t="shared" si="1"/>
        <v>N/A</v>
      </c>
      <c r="J20" s="32">
        <f t="shared" si="2"/>
        <v>0</v>
      </c>
      <c r="K20" s="19" t="str">
        <f t="shared" si="3"/>
        <v>N/A</v>
      </c>
    </row>
    <row r="21" spans="1:11" x14ac:dyDescent="0.2">
      <c r="A21" s="7" t="s">
        <v>28</v>
      </c>
      <c r="B21" s="8">
        <v>4.2524930000000003</v>
      </c>
      <c r="C21" s="10">
        <v>0</v>
      </c>
      <c r="D21" s="29">
        <v>4.37</v>
      </c>
      <c r="E21" s="30">
        <v>0</v>
      </c>
      <c r="F21" s="8">
        <v>4.37</v>
      </c>
      <c r="G21" s="10">
        <v>0</v>
      </c>
      <c r="H21" s="31">
        <f t="shared" si="0"/>
        <v>0</v>
      </c>
      <c r="I21" s="19" t="str">
        <f t="shared" si="1"/>
        <v>N/A</v>
      </c>
      <c r="J21" s="32">
        <f t="shared" si="2"/>
        <v>0</v>
      </c>
      <c r="K21" s="19" t="str">
        <f t="shared" si="3"/>
        <v>N/A</v>
      </c>
    </row>
    <row r="22" spans="1:11" ht="15" thickBot="1" x14ac:dyDescent="0.25">
      <c r="A22" s="33" t="s">
        <v>29</v>
      </c>
      <c r="B22" s="34">
        <v>13.844621999999999</v>
      </c>
      <c r="C22" s="35">
        <v>0</v>
      </c>
      <c r="D22" s="36">
        <v>14.43</v>
      </c>
      <c r="E22" s="37">
        <v>0</v>
      </c>
      <c r="F22" s="34">
        <v>15.16</v>
      </c>
      <c r="G22" s="35">
        <v>0</v>
      </c>
      <c r="H22" s="38">
        <f t="shared" si="0"/>
        <v>0</v>
      </c>
      <c r="I22" s="39" t="str">
        <f t="shared" si="1"/>
        <v>N/A</v>
      </c>
      <c r="J22" s="40">
        <f t="shared" si="2"/>
        <v>0</v>
      </c>
      <c r="K22" s="39" t="str">
        <f t="shared" si="3"/>
        <v>N/A</v>
      </c>
    </row>
    <row r="23" spans="1:11" ht="15.75" thickTop="1" thickBot="1" x14ac:dyDescent="0.25">
      <c r="A23" s="41" t="s">
        <v>30</v>
      </c>
      <c r="B23" s="42">
        <f>SUM(B17:B22)</f>
        <v>7131.3912329999994</v>
      </c>
      <c r="C23" s="43">
        <f t="shared" ref="C23:G23" si="5">SUM(C17:C22)</f>
        <v>1700.3590689999999</v>
      </c>
      <c r="D23" s="44">
        <f t="shared" si="5"/>
        <v>7344.2050000000008</v>
      </c>
      <c r="E23" s="45">
        <f t="shared" si="5"/>
        <v>1678.9229999999998</v>
      </c>
      <c r="F23" s="42">
        <f t="shared" si="5"/>
        <v>7723.55</v>
      </c>
      <c r="G23" s="43">
        <f t="shared" si="5"/>
        <v>1748.2</v>
      </c>
      <c r="H23" s="44">
        <f t="shared" si="0"/>
        <v>47.840931000000182</v>
      </c>
      <c r="I23" s="46">
        <f t="shared" si="1"/>
        <v>2.8135781360660469E-2</v>
      </c>
      <c r="J23" s="47">
        <f t="shared" si="2"/>
        <v>69.277000000000271</v>
      </c>
      <c r="K23" s="46">
        <f t="shared" si="3"/>
        <v>4.1262761901528708E-2</v>
      </c>
    </row>
    <row r="24" spans="1:11" x14ac:dyDescent="0.2">
      <c r="A24" s="54" t="s">
        <v>31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</sheetData>
  <mergeCells count="14">
    <mergeCell ref="H5:K5"/>
    <mergeCell ref="H6:I6"/>
    <mergeCell ref="J6:K6"/>
    <mergeCell ref="A24:K24"/>
    <mergeCell ref="A1:K1"/>
    <mergeCell ref="A2:K2"/>
    <mergeCell ref="A3:K3"/>
    <mergeCell ref="A4:K4"/>
    <mergeCell ref="B5:B7"/>
    <mergeCell ref="C5:C7"/>
    <mergeCell ref="D5:D7"/>
    <mergeCell ref="E5:E7"/>
    <mergeCell ref="F5:F7"/>
    <mergeCell ref="G5:G7"/>
  </mergeCells>
  <printOptions horizontalCentered="1"/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 by Acct &amp;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2015-01-30T12:28:47Z</cp:lastPrinted>
  <dcterms:created xsi:type="dcterms:W3CDTF">2015-01-29T19:08:58Z</dcterms:created>
  <dcterms:modified xsi:type="dcterms:W3CDTF">2015-01-30T18:31:53Z</dcterms:modified>
</cp:coreProperties>
</file>