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0" yWindow="0" windowWidth="13800" windowHeight="4116"/>
  </bookViews>
  <sheets>
    <sheet name="NSF Centers Funding" sheetId="1" r:id="rId1"/>
  </sheets>
  <definedNames>
    <definedName name="_xlnm.Print_Area" localSheetId="0">'NSF Centers Funding'!$A$1:$H$18</definedName>
    <definedName name="_xlnm.Print_Titles" localSheetId="0">'NSF Centers Funding'!$1:$6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G5" i="1"/>
  <c r="G6" i="1"/>
  <c r="G7" i="1"/>
  <c r="G8" i="1"/>
  <c r="G9" i="1"/>
  <c r="G10" i="1"/>
  <c r="G11" i="1"/>
  <c r="G12" i="1"/>
  <c r="H12" i="1"/>
  <c r="F12" i="1"/>
  <c r="D12" i="1"/>
  <c r="C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<sst xmlns="http://schemas.openxmlformats.org/spreadsheetml/2006/main" count="22" uniqueCount="22">
  <si>
    <t>(Dollars in Millions)</t>
  </si>
  <si>
    <t>FY 2015 Actual</t>
  </si>
  <si>
    <t>FY 2016 Estimate</t>
  </si>
  <si>
    <t>FY 2017 Request</t>
  </si>
  <si>
    <t>Totals may not add due to rounding.</t>
  </si>
  <si>
    <t>NSF Centers</t>
  </si>
  <si>
    <t>Program Initiation</t>
  </si>
  <si>
    <r>
      <t>Number of Centers in FY 2015</t>
    </r>
    <r>
      <rPr>
        <vertAlign val="superscript"/>
        <sz val="9"/>
        <color theme="1"/>
        <rFont val="Arial"/>
        <family val="2"/>
      </rPr>
      <t>1</t>
    </r>
  </si>
  <si>
    <t>Change Over 
FY 2016 Estimate</t>
  </si>
  <si>
    <t>Amount</t>
  </si>
  <si>
    <t>Percent</t>
  </si>
  <si>
    <t>Centers for Analysis &amp; Synthesis</t>
  </si>
  <si>
    <t>Centers for Chemical Innovation</t>
  </si>
  <si>
    <t>Engineering Research Centers</t>
  </si>
  <si>
    <r>
      <t>Materials Centers</t>
    </r>
    <r>
      <rPr>
        <vertAlign val="superscript"/>
        <sz val="9"/>
        <color theme="1"/>
        <rFont val="Arial"/>
        <family val="2"/>
      </rPr>
      <t>2</t>
    </r>
  </si>
  <si>
    <t>Nanoscale Science &amp; 
   Engineering Centers</t>
  </si>
  <si>
    <t>Science &amp; Technology Centers</t>
  </si>
  <si>
    <r>
      <t>Science of Learning Centers</t>
    </r>
    <r>
      <rPr>
        <vertAlign val="superscript"/>
        <sz val="9"/>
        <color theme="1"/>
        <rFont val="Arial"/>
        <family val="2"/>
      </rPr>
      <t>3</t>
    </r>
  </si>
  <si>
    <t>Totals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</si>
  <si>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Includes centers that received no-cost award extensions in FY 2015 but no additional funding.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</si>
  <si>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Due to delayed awards processing, funding for FY 2015 includes $27.74 million carried over from FY 2014 and obligated in early FY 2015.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</si>
  <si>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The Science of Learning Centers program ended as planned in FY 2015 when the last centers reached the end of their ten-year funding cycles.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</si>
</sst>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&quot;$&quot;#,##0.00"/>
    <numFmt numFmtId="165" formatCode="&quot;$&quot;#,##0.00;\ \-#,##0.00;&quot;-&quot;??"/>
    <numFmt numFmtId="166" formatCode="&quot;$&quot;#,##0.00;\ \-&quot;$&quot;#,##0.00;&quot;-&quot;??"/>
    <numFmt numFmtId="167" formatCode="0.0%;\-0.0%;&quot;-&quot;??"/>
    <numFmt numFmtId="168" formatCode="#,##0.00;\ \-#,##0.00;&quot;-&quot;??"/>
  </numFmts>
  <fonts count="10" x14ac:knownFonts="1"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11"/>
      <color theme="1"/>
      <name val="Times New Roman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Fill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164" fontId="4" fillId="0" borderId="0" xfId="0" applyNumberFormat="1" applyFont="1" applyFill="1" applyAlignment="1">
      <alignment horizontal="right" vertical="top"/>
    </xf>
    <xf numFmtId="165" fontId="4" fillId="0" borderId="0" xfId="0" applyNumberFormat="1" applyFont="1" applyFill="1" applyAlignment="1">
      <alignment horizontal="right" vertical="top"/>
    </xf>
    <xf numFmtId="166" fontId="4" fillId="0" borderId="0" xfId="0" applyNumberFormat="1" applyFont="1" applyFill="1" applyAlignment="1">
      <alignment horizontal="right" vertical="top"/>
    </xf>
    <xf numFmtId="167" fontId="4" fillId="0" borderId="0" xfId="3" applyNumberFormat="1" applyFont="1" applyAlignment="1">
      <alignment horizontal="right" vertical="top"/>
    </xf>
    <xf numFmtId="2" fontId="4" fillId="0" borderId="0" xfId="0" applyNumberFormat="1" applyFont="1" applyFill="1" applyAlignment="1">
      <alignment horizontal="right" vertical="top"/>
    </xf>
    <xf numFmtId="168" fontId="4" fillId="0" borderId="0" xfId="0" applyNumberFormat="1" applyFont="1" applyFill="1" applyAlignment="1">
      <alignment horizontal="right" vertical="top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vertical="top"/>
    </xf>
    <xf numFmtId="0" fontId="7" fillId="0" borderId="4" xfId="0" applyFont="1" applyBorder="1" applyAlignment="1">
      <alignment horizontal="center" vertical="top"/>
    </xf>
    <xf numFmtId="164" fontId="7" fillId="0" borderId="4" xfId="0" applyNumberFormat="1" applyFont="1" applyFill="1" applyBorder="1" applyAlignment="1">
      <alignment horizontal="right" vertical="top"/>
    </xf>
    <xf numFmtId="167" fontId="7" fillId="0" borderId="4" xfId="3" applyNumberFormat="1" applyFont="1" applyBorder="1" applyAlignment="1">
      <alignment horizontal="right" vertical="top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8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</cellXfs>
  <cellStyles count="4">
    <cellStyle name="Currency 2" xfId="2"/>
    <cellStyle name="Normal" xfId="0" builtinId="0"/>
    <cellStyle name="Normal 3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tabSelected="1" zoomScaleNormal="100" zoomScaleSheetLayoutView="40" workbookViewId="0">
      <selection activeCell="C17" sqref="C17"/>
    </sheetView>
  </sheetViews>
  <sheetFormatPr defaultColWidth="9.109375" defaultRowHeight="13.8" x14ac:dyDescent="0.25"/>
  <cols>
    <col min="1" max="1" width="25.5546875" style="1" customWidth="1"/>
    <col min="2" max="2" width="8.5546875" style="1" customWidth="1"/>
    <col min="3" max="3" width="9.88671875" style="1" customWidth="1"/>
    <col min="4" max="4" width="8.33203125" style="2" customWidth="1"/>
    <col min="5" max="8" width="8.33203125" style="1" customWidth="1"/>
    <col min="9" max="16384" width="9.109375" style="1"/>
  </cols>
  <sheetData>
    <row r="1" spans="1:8" ht="18.75" customHeight="1" x14ac:dyDescent="0.25">
      <c r="A1" s="29" t="s">
        <v>5</v>
      </c>
      <c r="B1" s="29"/>
      <c r="C1" s="29"/>
      <c r="D1" s="29"/>
      <c r="E1" s="29"/>
      <c r="F1" s="29"/>
      <c r="G1" s="29"/>
      <c r="H1" s="29"/>
    </row>
    <row r="2" spans="1:8" s="3" customFormat="1" ht="11.25" customHeight="1" thickBot="1" x14ac:dyDescent="0.25">
      <c r="A2" s="30" t="s">
        <v>0</v>
      </c>
      <c r="B2" s="30"/>
      <c r="C2" s="30"/>
      <c r="D2" s="30"/>
      <c r="E2" s="30"/>
      <c r="F2" s="30"/>
      <c r="G2" s="30"/>
      <c r="H2" s="30"/>
    </row>
    <row r="3" spans="1:8" s="3" customFormat="1" ht="24" customHeight="1" x14ac:dyDescent="0.2">
      <c r="A3" s="4"/>
      <c r="B3" s="31" t="s">
        <v>6</v>
      </c>
      <c r="C3" s="31" t="s">
        <v>7</v>
      </c>
      <c r="D3" s="33" t="s">
        <v>1</v>
      </c>
      <c r="E3" s="35" t="s">
        <v>2</v>
      </c>
      <c r="F3" s="35" t="s">
        <v>3</v>
      </c>
      <c r="G3" s="31" t="s">
        <v>8</v>
      </c>
      <c r="H3" s="31"/>
    </row>
    <row r="4" spans="1:8" s="3" customFormat="1" ht="14.25" customHeight="1" x14ac:dyDescent="0.2">
      <c r="A4" s="5"/>
      <c r="B4" s="32"/>
      <c r="C4" s="32"/>
      <c r="D4" s="34"/>
      <c r="E4" s="36"/>
      <c r="F4" s="36"/>
      <c r="G4" s="6" t="s">
        <v>9</v>
      </c>
      <c r="H4" s="7" t="s">
        <v>10</v>
      </c>
    </row>
    <row r="5" spans="1:8" s="3" customFormat="1" ht="14.25" customHeight="1" x14ac:dyDescent="0.2">
      <c r="A5" s="8" t="s">
        <v>11</v>
      </c>
      <c r="B5" s="9">
        <v>1995</v>
      </c>
      <c r="C5" s="10">
        <v>4</v>
      </c>
      <c r="D5" s="11">
        <v>21</v>
      </c>
      <c r="E5" s="12">
        <v>18.600000000000001</v>
      </c>
      <c r="F5" s="12">
        <v>16</v>
      </c>
      <c r="G5" s="13">
        <f t="shared" ref="G5:G11" si="0">F5-E5</f>
        <v>-2.6000000000000014</v>
      </c>
      <c r="H5" s="14">
        <f>IF(E5=0,"N/A  ",G5/E5)</f>
        <v>-0.13978494623655921</v>
      </c>
    </row>
    <row r="6" spans="1:8" s="3" customFormat="1" ht="14.25" customHeight="1" x14ac:dyDescent="0.2">
      <c r="A6" s="8" t="s">
        <v>12</v>
      </c>
      <c r="B6" s="9">
        <v>1998</v>
      </c>
      <c r="C6" s="10">
        <v>11</v>
      </c>
      <c r="D6" s="15">
        <v>36.659999999999997</v>
      </c>
      <c r="E6" s="16">
        <v>28.1</v>
      </c>
      <c r="F6" s="16">
        <v>29.5</v>
      </c>
      <c r="G6" s="16">
        <f t="shared" si="0"/>
        <v>1.3999999999999986</v>
      </c>
      <c r="H6" s="14">
        <f t="shared" ref="H6:H12" si="1">IF(E6=0,"N/A  ",G6/E6)</f>
        <v>4.9822064056939445E-2</v>
      </c>
    </row>
    <row r="7" spans="1:8" s="3" customFormat="1" ht="14.25" customHeight="1" x14ac:dyDescent="0.2">
      <c r="A7" s="8" t="s">
        <v>13</v>
      </c>
      <c r="B7" s="9">
        <v>1985</v>
      </c>
      <c r="C7" s="10">
        <v>22</v>
      </c>
      <c r="D7" s="15">
        <v>59.69</v>
      </c>
      <c r="E7" s="16">
        <v>56.5</v>
      </c>
      <c r="F7" s="16">
        <v>61</v>
      </c>
      <c r="G7" s="16">
        <f t="shared" si="0"/>
        <v>4.5</v>
      </c>
      <c r="H7" s="14">
        <f t="shared" si="1"/>
        <v>7.9646017699115043E-2</v>
      </c>
    </row>
    <row r="8" spans="1:8" s="3" customFormat="1" ht="14.25" customHeight="1" x14ac:dyDescent="0.2">
      <c r="A8" s="8" t="s">
        <v>14</v>
      </c>
      <c r="B8" s="9">
        <v>1994</v>
      </c>
      <c r="C8" s="10">
        <v>24</v>
      </c>
      <c r="D8" s="15">
        <v>79.66</v>
      </c>
      <c r="E8" s="16">
        <v>56</v>
      </c>
      <c r="F8" s="16">
        <v>56</v>
      </c>
      <c r="G8" s="16">
        <f t="shared" si="0"/>
        <v>0</v>
      </c>
      <c r="H8" s="14">
        <f t="shared" si="1"/>
        <v>0</v>
      </c>
    </row>
    <row r="9" spans="1:8" s="3" customFormat="1" ht="25.8" customHeight="1" x14ac:dyDescent="0.2">
      <c r="A9" s="17" t="s">
        <v>15</v>
      </c>
      <c r="B9" s="9">
        <v>2001</v>
      </c>
      <c r="C9" s="10">
        <v>6</v>
      </c>
      <c r="D9" s="15">
        <v>11.73</v>
      </c>
      <c r="E9" s="16">
        <v>7.71</v>
      </c>
      <c r="F9" s="16">
        <v>6.71</v>
      </c>
      <c r="G9" s="16">
        <f t="shared" si="0"/>
        <v>-1</v>
      </c>
      <c r="H9" s="14">
        <f t="shared" si="1"/>
        <v>-0.1297016861219196</v>
      </c>
    </row>
    <row r="10" spans="1:8" s="3" customFormat="1" ht="14.25" customHeight="1" x14ac:dyDescent="0.2">
      <c r="A10" s="8" t="s">
        <v>16</v>
      </c>
      <c r="B10" s="9">
        <v>1987</v>
      </c>
      <c r="C10" s="10">
        <v>14</v>
      </c>
      <c r="D10" s="15">
        <v>50.84</v>
      </c>
      <c r="E10" s="16">
        <v>59.99</v>
      </c>
      <c r="F10" s="16">
        <v>60.1</v>
      </c>
      <c r="G10" s="16">
        <f t="shared" si="0"/>
        <v>0.10999999999999943</v>
      </c>
      <c r="H10" s="14">
        <f t="shared" si="1"/>
        <v>1.8336389398232943E-3</v>
      </c>
    </row>
    <row r="11" spans="1:8" s="3" customFormat="1" ht="14.25" customHeight="1" x14ac:dyDescent="0.2">
      <c r="A11" s="18" t="s">
        <v>17</v>
      </c>
      <c r="B11" s="19">
        <v>2003</v>
      </c>
      <c r="C11" s="20">
        <v>3</v>
      </c>
      <c r="D11" s="15">
        <v>8.4600000000000009</v>
      </c>
      <c r="E11" s="16">
        <v>0</v>
      </c>
      <c r="F11" s="16">
        <v>0</v>
      </c>
      <c r="G11" s="16">
        <f t="shared" si="0"/>
        <v>0</v>
      </c>
      <c r="H11" s="14" t="str">
        <f t="shared" si="1"/>
        <v xml:space="preserve">N/A  </v>
      </c>
    </row>
    <row r="12" spans="1:8" s="3" customFormat="1" ht="14.25" customHeight="1" thickBot="1" x14ac:dyDescent="0.25">
      <c r="A12" s="21" t="s">
        <v>18</v>
      </c>
      <c r="B12" s="22"/>
      <c r="C12" s="23">
        <f>SUM(C5:C11)</f>
        <v>84</v>
      </c>
      <c r="D12" s="24">
        <f>SUM(D5:D11)</f>
        <v>268.03999999999996</v>
      </c>
      <c r="E12" s="24">
        <f>SUM(E5:E11)</f>
        <v>226.9</v>
      </c>
      <c r="F12" s="24">
        <f>SUM(F5:F11)</f>
        <v>229.31</v>
      </c>
      <c r="G12" s="24">
        <f>SUM(G5:G11)</f>
        <v>2.4099999999999966</v>
      </c>
      <c r="H12" s="25">
        <f t="shared" si="1"/>
        <v>1.0621419127368869E-2</v>
      </c>
    </row>
    <row r="13" spans="1:8" ht="14.25" customHeight="1" x14ac:dyDescent="0.25">
      <c r="A13" s="26" t="s">
        <v>4</v>
      </c>
    </row>
    <row r="14" spans="1:8" ht="18" customHeight="1" x14ac:dyDescent="0.25">
      <c r="A14" s="28" t="s">
        <v>19</v>
      </c>
      <c r="B14" s="28"/>
      <c r="C14" s="28"/>
      <c r="D14" s="28"/>
      <c r="E14" s="28"/>
      <c r="F14" s="28"/>
      <c r="G14" s="28"/>
      <c r="H14" s="28"/>
    </row>
    <row r="15" spans="1:8" ht="25.5" customHeight="1" x14ac:dyDescent="0.25">
      <c r="A15" s="28" t="s">
        <v>20</v>
      </c>
      <c r="B15" s="28"/>
      <c r="C15" s="28"/>
      <c r="D15" s="28"/>
      <c r="E15" s="28"/>
      <c r="F15" s="28"/>
      <c r="G15" s="28"/>
      <c r="H15" s="28"/>
    </row>
    <row r="16" spans="1:8" s="27" customFormat="1" ht="21.75" customHeight="1" x14ac:dyDescent="0.25">
      <c r="A16" s="28" t="s">
        <v>21</v>
      </c>
      <c r="B16" s="28"/>
      <c r="C16" s="28"/>
      <c r="D16" s="28"/>
      <c r="E16" s="28"/>
      <c r="F16" s="28"/>
      <c r="G16" s="28"/>
      <c r="H16" s="28"/>
    </row>
  </sheetData>
  <mergeCells count="11">
    <mergeCell ref="A16:H16"/>
    <mergeCell ref="A1:H1"/>
    <mergeCell ref="A2:H2"/>
    <mergeCell ref="B3:B4"/>
    <mergeCell ref="C3:C4"/>
    <mergeCell ref="D3:D4"/>
    <mergeCell ref="E3:E4"/>
    <mergeCell ref="F3:F4"/>
    <mergeCell ref="G3:H3"/>
    <mergeCell ref="A14:H14"/>
    <mergeCell ref="A15:H15"/>
  </mergeCells>
  <printOptions horizontalCentered="1"/>
  <pageMargins left="0.75" right="0.75" top="1.07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NSF Centers Funding</vt:lpstr>
      <vt:lpstr>'NSF Centers Funding'!Print_Area</vt:lpstr>
      <vt:lpstr>'NSF Centers Funding'!Print_Titles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Carnavos, Matthew T</dc:creator>
  <cp:lastModifiedBy>Jones, Thomas J</cp:lastModifiedBy>
  <cp:lastPrinted>2016-02-05T23:28:28Z</cp:lastPrinted>
  <dcterms:created xsi:type="dcterms:W3CDTF">2016-02-05T21:54:27Z</dcterms:created>
  <dcterms:modified xsi:type="dcterms:W3CDTF">2016-02-06T00:09:11Z</dcterms:modified>
</cp:coreProperties>
</file>