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-36" windowWidth="8640" windowHeight="3672" tabRatio="841"/>
  </bookViews>
  <sheets>
    <sheet name="IT - Approp" sheetId="22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52511" concurrentCalc="0"/>
</workbook>
</file>

<file path=xl/calcChain.xml><?xml version="1.0" encoding="utf-8"?>
<calcChain xmlns="http://schemas.openxmlformats.org/spreadsheetml/2006/main">
  <c r="D9" i="22" l="1"/>
  <c r="E8" i="22"/>
  <c r="F8" i="22"/>
  <c r="E7" i="22"/>
  <c r="F7" i="22"/>
  <c r="E6" i="22"/>
  <c r="F6" i="22"/>
  <c r="D6" i="22"/>
  <c r="C6" i="22"/>
  <c r="C9" i="22"/>
  <c r="B6" i="22"/>
  <c r="B9" i="22"/>
  <c r="F5" i="22"/>
  <c r="E5" i="22"/>
  <c r="F9" i="22"/>
  <c r="E9" i="22"/>
</calcChain>
</file>

<file path=xl/sharedStrings.xml><?xml version="1.0" encoding="utf-8"?>
<sst xmlns="http://schemas.openxmlformats.org/spreadsheetml/2006/main" count="14" uniqueCount="14">
  <si>
    <t>IT Investments by Appropriation</t>
  </si>
  <si>
    <t>Program Related Technology (PRT)</t>
  </si>
  <si>
    <t xml:space="preserve">Total </t>
  </si>
  <si>
    <t>(Dollars in Millions)</t>
  </si>
  <si>
    <t>Amount</t>
  </si>
  <si>
    <t>Percent</t>
  </si>
  <si>
    <t>Agency Operations &amp; Award
   Management (AOAM)</t>
  </si>
  <si>
    <t>Totals may  not add due to rounding.</t>
  </si>
  <si>
    <t>FY 2017
Request</t>
  </si>
  <si>
    <t>FY 2015
Actual</t>
  </si>
  <si>
    <t>FY 2016
Estimate</t>
  </si>
  <si>
    <t>Change over 
FY 2016 Request</t>
  </si>
  <si>
    <t>Research and Related Activities (R&amp;RA)</t>
  </si>
  <si>
    <t>Education and Human Resources (EHR)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</si>
</sst>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182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19" applyNumberFormat="0" applyAlignment="0" applyProtection="0"/>
    <xf numFmtId="165" fontId="34" fillId="29" borderId="20" applyNumberFormat="0" applyAlignment="0" applyProtection="0"/>
    <xf numFmtId="165" fontId="35" fillId="29" borderId="19" applyNumberFormat="0" applyAlignment="0" applyProtection="0"/>
    <xf numFmtId="165" fontId="36" fillId="0" borderId="21" applyNumberFormat="0" applyFill="0" applyAlignment="0" applyProtection="0"/>
    <xf numFmtId="165" fontId="37" fillId="30" borderId="22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4">
      <alignment horizontal="right"/>
    </xf>
    <xf numFmtId="165" fontId="43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4" fillId="57" borderId="25">
      <alignment horizontal="center" vertical="center"/>
    </xf>
    <xf numFmtId="49" fontId="23" fillId="58" borderId="28">
      <alignment horizontal="center" vertical="center"/>
    </xf>
    <xf numFmtId="165" fontId="45" fillId="0" borderId="15">
      <alignment horizontal="center" vertical="center"/>
    </xf>
    <xf numFmtId="165" fontId="46" fillId="59" borderId="29">
      <alignment horizontal="center" vertical="center" textRotation="90" wrapText="1"/>
    </xf>
    <xf numFmtId="165" fontId="47" fillId="0" borderId="26">
      <alignment horizontal="left" wrapText="1"/>
    </xf>
    <xf numFmtId="165" fontId="47" fillId="0" borderId="26">
      <alignment horizontal="left" wrapText="1"/>
    </xf>
    <xf numFmtId="165" fontId="47" fillId="58" borderId="26">
      <alignment horizontal="left" wrapText="1"/>
    </xf>
    <xf numFmtId="165" fontId="47" fillId="58" borderId="26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4" fillId="57" borderId="27">
      <alignment horizontal="center" vertical="center"/>
    </xf>
    <xf numFmtId="165" fontId="49" fillId="58" borderId="28">
      <alignment horizontal="center" vertical="center"/>
    </xf>
    <xf numFmtId="165" fontId="50" fillId="0" borderId="0">
      <alignment horizontal="left" vertical="top" wrapText="1"/>
    </xf>
    <xf numFmtId="165" fontId="51" fillId="56" borderId="30">
      <alignment horizontal="left" vertical="top" wrapText="1" indent="8"/>
    </xf>
    <xf numFmtId="165" fontId="49" fillId="0" borderId="0">
      <alignment horizontal="left" indent="5"/>
    </xf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5" fillId="29" borderId="19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165" fontId="37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7" fillId="0" borderId="16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3" fillId="28" borderId="19" applyNumberFormat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40" fillId="0" borderId="23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62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4" fillId="0" borderId="16" applyNumberFormat="0" applyFill="0" applyAlignment="0" applyProtection="0"/>
    <xf numFmtId="165" fontId="65" fillId="0" borderId="17" applyNumberFormat="0" applyFill="0" applyAlignment="0" applyProtection="0"/>
    <xf numFmtId="165" fontId="66" fillId="0" borderId="18" applyNumberFormat="0" applyFill="0" applyAlignment="0" applyProtection="0"/>
    <xf numFmtId="165" fontId="66" fillId="0" borderId="0" applyNumberFormat="0" applyFill="0" applyBorder="0" applyAlignment="0" applyProtection="0"/>
    <xf numFmtId="165" fontId="67" fillId="25" borderId="0" applyNumberFormat="0" applyBorder="0" applyAlignment="0" applyProtection="0"/>
    <xf numFmtId="165" fontId="68" fillId="26" borderId="0" applyNumberFormat="0" applyBorder="0" applyAlignment="0" applyProtection="0"/>
    <xf numFmtId="165" fontId="69" fillId="27" borderId="0" applyNumberFormat="0" applyBorder="0" applyAlignment="0" applyProtection="0"/>
    <xf numFmtId="165" fontId="70" fillId="28" borderId="19" applyNumberFormat="0" applyAlignment="0" applyProtection="0"/>
    <xf numFmtId="165" fontId="71" fillId="29" borderId="20" applyNumberFormat="0" applyAlignment="0" applyProtection="0"/>
    <xf numFmtId="165" fontId="72" fillId="29" borderId="19" applyNumberFormat="0" applyAlignment="0" applyProtection="0"/>
    <xf numFmtId="165" fontId="73" fillId="0" borderId="21" applyNumberFormat="0" applyFill="0" applyAlignment="0" applyProtection="0"/>
    <xf numFmtId="165" fontId="74" fillId="30" borderId="22" applyNumberFormat="0" applyAlignment="0" applyProtection="0"/>
    <xf numFmtId="165" fontId="63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76" fillId="0" borderId="23" applyNumberFormat="0" applyFill="0" applyAlignment="0" applyProtection="0"/>
    <xf numFmtId="165" fontId="77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7" fillId="34" borderId="0" applyNumberFormat="0" applyBorder="0" applyAlignment="0" applyProtection="0"/>
    <xf numFmtId="165" fontId="77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7" fillId="38" borderId="0" applyNumberFormat="0" applyBorder="0" applyAlignment="0" applyProtection="0"/>
    <xf numFmtId="165" fontId="77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7" fillId="42" borderId="0" applyNumberFormat="0" applyBorder="0" applyAlignment="0" applyProtection="0"/>
    <xf numFmtId="165" fontId="77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7" fillId="46" borderId="0" applyNumberFormat="0" applyBorder="0" applyAlignment="0" applyProtection="0"/>
    <xf numFmtId="165" fontId="77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7" fillId="50" borderId="0" applyNumberFormat="0" applyBorder="0" applyAlignment="0" applyProtection="0"/>
    <xf numFmtId="165" fontId="77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7" fillId="54" borderId="0" applyNumberFormat="0" applyBorder="0" applyAlignment="0" applyProtection="0"/>
    <xf numFmtId="165" fontId="78" fillId="0" borderId="0" applyNumberFormat="0" applyFill="0" applyBorder="0" applyAlignment="0" applyProtection="0"/>
    <xf numFmtId="165" fontId="79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</cellStyleXfs>
  <cellXfs count="35">
    <xf numFmtId="165" fontId="0" fillId="0" borderId="0" xfId="0"/>
    <xf numFmtId="165" fontId="56" fillId="0" borderId="0" xfId="0" applyFont="1"/>
    <xf numFmtId="165" fontId="58" fillId="0" borderId="2" xfId="0" applyFont="1" applyBorder="1"/>
    <xf numFmtId="2" fontId="58" fillId="0" borderId="0" xfId="0" applyNumberFormat="1" applyFont="1"/>
    <xf numFmtId="165" fontId="59" fillId="0" borderId="0" xfId="0" applyFont="1"/>
    <xf numFmtId="165" fontId="58" fillId="0" borderId="0" xfId="0" applyFont="1" applyAlignment="1">
      <alignment vertical="top"/>
    </xf>
    <xf numFmtId="2" fontId="58" fillId="0" borderId="0" xfId="0" applyNumberFormat="1" applyFont="1" applyBorder="1"/>
    <xf numFmtId="166" fontId="58" fillId="0" borderId="0" xfId="0" applyNumberFormat="1" applyFont="1" applyAlignment="1">
      <alignment vertical="top"/>
    </xf>
    <xf numFmtId="166" fontId="58" fillId="0" borderId="32" xfId="0" applyNumberFormat="1" applyFont="1" applyBorder="1" applyAlignment="1">
      <alignment vertical="top"/>
    </xf>
    <xf numFmtId="166" fontId="58" fillId="0" borderId="0" xfId="0" applyNumberFormat="1" applyFont="1"/>
    <xf numFmtId="166" fontId="58" fillId="0" borderId="0" xfId="0" applyNumberFormat="1" applyFont="1" applyBorder="1"/>
    <xf numFmtId="165" fontId="58" fillId="0" borderId="0" xfId="0" applyFont="1"/>
    <xf numFmtId="167" fontId="58" fillId="0" borderId="0" xfId="6080" applyNumberFormat="1" applyFont="1" applyBorder="1" applyAlignment="1">
      <alignment horizontal="right"/>
    </xf>
    <xf numFmtId="165" fontId="25" fillId="0" borderId="0" xfId="0" applyFont="1"/>
    <xf numFmtId="165" fontId="56" fillId="0" borderId="0" xfId="0" applyFont="1" applyBorder="1"/>
    <xf numFmtId="167" fontId="58" fillId="0" borderId="32" xfId="6080" applyNumberFormat="1" applyFont="1" applyBorder="1" applyAlignment="1">
      <alignment vertical="top"/>
    </xf>
    <xf numFmtId="9" fontId="56" fillId="0" borderId="0" xfId="6080" applyFont="1" applyBorder="1"/>
    <xf numFmtId="165" fontId="60" fillId="0" borderId="2" xfId="0" applyFont="1" applyBorder="1" applyAlignment="1">
      <alignment horizontal="right"/>
    </xf>
    <xf numFmtId="49" fontId="58" fillId="0" borderId="0" xfId="0" applyNumberFormat="1" applyFont="1" applyAlignment="1">
      <alignment vertical="top" wrapText="1"/>
    </xf>
    <xf numFmtId="49" fontId="58" fillId="0" borderId="0" xfId="0" applyNumberFormat="1" applyFont="1"/>
    <xf numFmtId="49" fontId="58" fillId="0" borderId="0" xfId="0" applyNumberFormat="1" applyFont="1" applyAlignment="1">
      <alignment horizontal="left" indent="1"/>
    </xf>
    <xf numFmtId="49" fontId="58" fillId="0" borderId="0" xfId="0" applyNumberFormat="1" applyFont="1" applyBorder="1" applyAlignment="1">
      <alignment horizontal="left" indent="1"/>
    </xf>
    <xf numFmtId="49" fontId="57" fillId="0" borderId="33" xfId="0" applyNumberFormat="1" applyFont="1" applyBorder="1"/>
    <xf numFmtId="166" fontId="57" fillId="0" borderId="33" xfId="0" applyNumberFormat="1" applyFont="1" applyBorder="1"/>
    <xf numFmtId="167" fontId="57" fillId="0" borderId="33" xfId="6080" applyNumberFormat="1" applyFont="1" applyBorder="1"/>
    <xf numFmtId="49" fontId="61" fillId="0" borderId="0" xfId="0" applyNumberFormat="1" applyFont="1" applyAlignment="1">
      <alignment vertical="center"/>
    </xf>
    <xf numFmtId="49" fontId="61" fillId="0" borderId="0" xfId="0" applyNumberFormat="1" applyFont="1" applyBorder="1" applyAlignment="1">
      <alignment vertical="center"/>
    </xf>
    <xf numFmtId="165" fontId="24" fillId="0" borderId="0" xfId="0" applyFont="1" applyBorder="1" applyAlignment="1">
      <alignment horizontal="center"/>
    </xf>
    <xf numFmtId="165" fontId="58" fillId="0" borderId="1" xfId="0" applyFont="1" applyBorder="1" applyAlignment="1">
      <alignment horizontal="center"/>
    </xf>
    <xf numFmtId="165" fontId="60" fillId="0" borderId="31" xfId="0" applyFont="1" applyBorder="1" applyAlignment="1">
      <alignment horizontal="center" wrapText="1"/>
    </xf>
    <xf numFmtId="165" fontId="60" fillId="0" borderId="31" xfId="0" applyFont="1" applyBorder="1" applyAlignment="1">
      <alignment horizontal="center"/>
    </xf>
    <xf numFmtId="165" fontId="58" fillId="0" borderId="31" xfId="0" applyFont="1" applyBorder="1" applyAlignment="1">
      <alignment horizontal="right" wrapText="1"/>
    </xf>
    <xf numFmtId="165" fontId="58" fillId="0" borderId="2" xfId="0" applyFont="1" applyBorder="1" applyAlignment="1">
      <alignment horizontal="right" wrapText="1"/>
    </xf>
    <xf numFmtId="165" fontId="60" fillId="0" borderId="31" xfId="0" applyFont="1" applyBorder="1" applyAlignment="1">
      <alignment horizontal="right" wrapText="1"/>
    </xf>
    <xf numFmtId="165" fontId="60" fillId="0" borderId="2" xfId="0" applyFont="1" applyBorder="1" applyAlignment="1">
      <alignment horizontal="right"/>
    </xf>
  </cellXfs>
  <cellStyles count="6182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61 2" xfId="61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FFFF99"/>
      <color rgb="FFCCFFFF"/>
      <color rgb="FFCCEC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zoomScale="95" workbookViewId="0">
      <selection activeCell="A22" sqref="A22"/>
    </sheetView>
  </sheetViews>
  <sheetFormatPr defaultColWidth="8.6640625" defaultRowHeight="13.8" x14ac:dyDescent="0.25"/>
  <cols>
    <col min="1" max="1" width="33.33203125" style="1" bestFit="1" customWidth="1"/>
    <col min="2" max="3" width="8.6640625" style="1" customWidth="1"/>
    <col min="4" max="6" width="8.6640625" style="14" customWidth="1"/>
    <col min="7" max="16384" width="8.6640625" style="1"/>
  </cols>
  <sheetData>
    <row r="1" spans="1:6" s="13" customFormat="1" ht="14.4" customHeight="1" x14ac:dyDescent="0.25">
      <c r="A1" s="27" t="s">
        <v>0</v>
      </c>
      <c r="B1" s="27"/>
      <c r="C1" s="27"/>
      <c r="D1" s="27"/>
      <c r="E1" s="27"/>
      <c r="F1" s="27"/>
    </row>
    <row r="2" spans="1:6" s="11" customFormat="1" ht="12.6" customHeight="1" thickBot="1" x14ac:dyDescent="0.25">
      <c r="A2" s="28" t="s">
        <v>3</v>
      </c>
      <c r="B2" s="28"/>
      <c r="C2" s="28"/>
      <c r="D2" s="28"/>
      <c r="E2" s="28"/>
      <c r="F2" s="28"/>
    </row>
    <row r="3" spans="1:6" s="11" customFormat="1" ht="24.6" customHeight="1" x14ac:dyDescent="0.2">
      <c r="B3" s="31" t="s">
        <v>9</v>
      </c>
      <c r="C3" s="31" t="s">
        <v>10</v>
      </c>
      <c r="D3" s="33" t="s">
        <v>8</v>
      </c>
      <c r="E3" s="29" t="s">
        <v>11</v>
      </c>
      <c r="F3" s="30"/>
    </row>
    <row r="4" spans="1:6" s="11" customFormat="1" ht="12" customHeight="1" x14ac:dyDescent="0.2">
      <c r="A4" s="2"/>
      <c r="B4" s="32"/>
      <c r="C4" s="32"/>
      <c r="D4" s="34"/>
      <c r="E4" s="17" t="s">
        <v>4</v>
      </c>
      <c r="F4" s="17" t="s">
        <v>5</v>
      </c>
    </row>
    <row r="5" spans="1:6" s="5" customFormat="1" ht="24" customHeight="1" x14ac:dyDescent="0.3">
      <c r="A5" s="18" t="s">
        <v>6</v>
      </c>
      <c r="B5" s="7">
        <v>27.18</v>
      </c>
      <c r="C5" s="7">
        <v>21.99</v>
      </c>
      <c r="D5" s="8">
        <v>25.6</v>
      </c>
      <c r="E5" s="8">
        <f>D5-C5</f>
        <v>3.610000000000003</v>
      </c>
      <c r="F5" s="15">
        <f>IF($C5=0,"N/A",E5/$C5)</f>
        <v>0.16416552978626664</v>
      </c>
    </row>
    <row r="6" spans="1:6" s="4" customFormat="1" ht="20.399999999999999" customHeight="1" x14ac:dyDescent="0.2">
      <c r="A6" s="19" t="s">
        <v>1</v>
      </c>
      <c r="B6" s="9">
        <f>SUM(B7:B8)-0.01</f>
        <v>67.989999999999995</v>
      </c>
      <c r="C6" s="9">
        <f>SUM(C7:C8)</f>
        <v>63.4</v>
      </c>
      <c r="D6" s="10">
        <f>SUM(D7:D8)</f>
        <v>80.8</v>
      </c>
      <c r="E6" s="10">
        <f>D6-C6</f>
        <v>17.399999999999999</v>
      </c>
      <c r="F6" s="12">
        <f>IF($C6=0,"N/A",E6/$C6)</f>
        <v>0.27444794952681384</v>
      </c>
    </row>
    <row r="7" spans="1:6" s="11" customFormat="1" ht="13.2" customHeight="1" x14ac:dyDescent="0.2">
      <c r="A7" s="20" t="s">
        <v>12</v>
      </c>
      <c r="B7" s="3">
        <v>57.47</v>
      </c>
      <c r="C7" s="3">
        <v>55.16</v>
      </c>
      <c r="D7" s="6">
        <v>70.3</v>
      </c>
      <c r="E7" s="6">
        <f>D7-C7</f>
        <v>15.14</v>
      </c>
      <c r="F7" s="12">
        <f>IF($C7=0,"N/A",E7/$C7)</f>
        <v>0.27447425670775927</v>
      </c>
    </row>
    <row r="8" spans="1:6" s="11" customFormat="1" ht="13.2" customHeight="1" x14ac:dyDescent="0.2">
      <c r="A8" s="21" t="s">
        <v>13</v>
      </c>
      <c r="B8" s="6">
        <v>10.53</v>
      </c>
      <c r="C8" s="6">
        <v>8.24</v>
      </c>
      <c r="D8" s="6">
        <v>10.5</v>
      </c>
      <c r="E8" s="6">
        <f>D8-C8</f>
        <v>2.2599999999999998</v>
      </c>
      <c r="F8" s="12">
        <f>IF($C8=0,"N/A",E8/$C8)</f>
        <v>0.27427184466019416</v>
      </c>
    </row>
    <row r="9" spans="1:6" s="11" customFormat="1" ht="13.2" customHeight="1" thickBot="1" x14ac:dyDescent="0.3">
      <c r="A9" s="22" t="s">
        <v>2</v>
      </c>
      <c r="B9" s="23">
        <f>B5+B6</f>
        <v>95.169999999999987</v>
      </c>
      <c r="C9" s="23">
        <f>C5+C6</f>
        <v>85.39</v>
      </c>
      <c r="D9" s="23">
        <f>D5+D6</f>
        <v>106.4</v>
      </c>
      <c r="E9" s="23">
        <f>D9-C9</f>
        <v>21.010000000000005</v>
      </c>
      <c r="F9" s="24">
        <f>IF($C9=0,"N/A",E9/$C9)</f>
        <v>0.24604754655111846</v>
      </c>
    </row>
    <row r="10" spans="1:6" s="25" customFormat="1" ht="12.6" customHeight="1" x14ac:dyDescent="0.3">
      <c r="A10" s="25" t="s">
        <v>7</v>
      </c>
      <c r="D10" s="26"/>
      <c r="E10" s="26"/>
      <c r="F10" s="26"/>
    </row>
    <row r="15" spans="1:6" x14ac:dyDescent="0.25">
      <c r="D15" s="16"/>
    </row>
    <row r="16" spans="1:6" x14ac:dyDescent="0.25">
      <c r="D16" s="16"/>
      <c r="F16" s="16"/>
    </row>
    <row r="17" spans="6:6" x14ac:dyDescent="0.25">
      <c r="F17" s="16"/>
    </row>
  </sheetData>
  <mergeCells count="6"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 - Approp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2015-08-14T15:08:41Z</cp:lastPrinted>
  <dcterms:created xsi:type="dcterms:W3CDTF">2014-03-20T19:20:58Z</dcterms:created>
  <dcterms:modified xsi:type="dcterms:W3CDTF">2016-02-05T23:17:04Z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