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ENG Funding" sheetId="1" r:id="rId1"/>
  </sheets>
  <definedNames>
    <definedName name="_xlnm.Print_Area" localSheetId="0">'ENG Funding'!$A$1:$F$13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B11" i="1"/>
  <c r="C11" i="1"/>
  <c r="D11" i="1"/>
  <c r="E11" i="1" l="1"/>
  <c r="F11" i="1" s="1"/>
</calcChain>
</file>

<file path=xl/sharedStrings.xml><?xml version="1.0" encoding="utf-8"?>
<sst xmlns="http://schemas.openxmlformats.org/spreadsheetml/2006/main" count="17" uniqueCount="17">
  <si>
    <t>FY 2015 Actual includes $21.18 million in carryover from the prior fiscal year as follows: CMMI - $11.32 million, ECCS - $6.48 million, EEC - $200,000, and EFMA - $3.19 million.</t>
  </si>
  <si>
    <t xml:space="preserve">Totals may not add due to rounding. </t>
  </si>
  <si>
    <t>Total, ENG</t>
  </si>
  <si>
    <t>Emerging Frontiers and Multidisciplinary
   Activities (EFMA)</t>
  </si>
  <si>
    <t>Industrial Innovation and Partnerships (IIP)</t>
  </si>
  <si>
    <t>Engineering Education and Centers (EEC)</t>
  </si>
  <si>
    <t>Electrical, Communications, and Cyber
   Systems (ECCS)</t>
  </si>
  <si>
    <t>Civil, Mechanical, and Manufacturing
   Innovation (CMMI)</t>
  </si>
  <si>
    <t>Chemical, Bioengineering, Environmental,
   and Transport Systems (CBET)</t>
  </si>
  <si>
    <t>Percent</t>
  </si>
  <si>
    <t>Amount</t>
  </si>
  <si>
    <t>Change Over
FY 2016 Estimate</t>
  </si>
  <si>
    <t>FY 2017 Request</t>
  </si>
  <si>
    <t>FY 2016
Estimate</t>
  </si>
  <si>
    <t>FY 2015 Actual</t>
  </si>
  <si>
    <t>(Dollars in Millions)</t>
  </si>
  <si>
    <t>ENG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</si>
</sst>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0" xfId="0" applyFont="1" applyAlignment="1">
      <alignment vertical="top"/>
    </xf>
    <xf numFmtId="164" fontId="5" fillId="0" borderId="0" xfId="1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zoomScaleNormal="100" workbookViewId="0">
      <selection sqref="A1:F1"/>
    </sheetView>
  </sheetViews>
  <sheetFormatPr defaultColWidth="9.36328125" defaultRowHeight="11.5" x14ac:dyDescent="0.25"/>
  <cols>
    <col min="1" max="1" width="33.81640625" style="1" customWidth="1"/>
    <col min="2" max="3" width="8.81640625" style="1" customWidth="1"/>
    <col min="4" max="4" width="9.1796875" style="1" customWidth="1"/>
    <col min="5" max="6" width="8.81640625" style="1" customWidth="1"/>
    <col min="7" max="7" width="10.6328125" style="1" customWidth="1"/>
    <col min="8" max="16384" width="9.36328125" style="1"/>
  </cols>
  <sheetData>
    <row r="1" spans="1:6" ht="14.4" customHeight="1" x14ac:dyDescent="0.25">
      <c r="A1" s="30" t="s">
        <v>16</v>
      </c>
      <c r="B1" s="30"/>
      <c r="C1" s="30"/>
      <c r="D1" s="30"/>
      <c r="E1" s="29"/>
      <c r="F1" s="29"/>
    </row>
    <row r="2" spans="1:6" ht="13.25" customHeight="1" thickBot="1" x14ac:dyDescent="0.3">
      <c r="A2" s="28" t="s">
        <v>15</v>
      </c>
      <c r="B2" s="27"/>
      <c r="C2" s="27"/>
      <c r="D2" s="27"/>
      <c r="E2" s="26"/>
      <c r="F2" s="26"/>
    </row>
    <row r="3" spans="1:6" ht="25.25" customHeight="1" x14ac:dyDescent="0.25">
      <c r="A3" s="25"/>
      <c r="B3" s="24" t="s">
        <v>14</v>
      </c>
      <c r="C3" s="24" t="s">
        <v>13</v>
      </c>
      <c r="D3" s="23" t="s">
        <v>12</v>
      </c>
      <c r="E3" s="22" t="s">
        <v>11</v>
      </c>
      <c r="F3" s="22"/>
    </row>
    <row r="4" spans="1:6" ht="13.25" customHeight="1" x14ac:dyDescent="0.25">
      <c r="A4" s="21"/>
      <c r="B4" s="20"/>
      <c r="C4" s="20"/>
      <c r="D4" s="19"/>
      <c r="E4" s="18" t="s">
        <v>10</v>
      </c>
      <c r="F4" s="18" t="s">
        <v>9</v>
      </c>
    </row>
    <row r="5" spans="1:6" ht="25.75" customHeight="1" x14ac:dyDescent="0.25">
      <c r="A5" s="14" t="s">
        <v>8</v>
      </c>
      <c r="B5" s="17">
        <v>180.39680000000001</v>
      </c>
      <c r="C5" s="17">
        <v>183.82</v>
      </c>
      <c r="D5" s="17">
        <v>198.42</v>
      </c>
      <c r="E5" s="16">
        <f>D5-C5</f>
        <v>14.599999999999994</v>
      </c>
      <c r="F5" s="11">
        <f>IF(C5=0,"N/A  ",E5/C5)</f>
        <v>7.9425524970079403E-2</v>
      </c>
    </row>
    <row r="6" spans="1:6" ht="25.75" customHeight="1" x14ac:dyDescent="0.25">
      <c r="A6" s="14" t="s">
        <v>7</v>
      </c>
      <c r="B6" s="13">
        <v>225.5472</v>
      </c>
      <c r="C6" s="13">
        <v>216.39</v>
      </c>
      <c r="D6" s="13">
        <v>233.92</v>
      </c>
      <c r="E6" s="12">
        <f>D6-C6</f>
        <v>17.53</v>
      </c>
      <c r="F6" s="11">
        <f>IF(C6=0,"N/A  ",E6/C6)</f>
        <v>8.101113729839643E-2</v>
      </c>
    </row>
    <row r="7" spans="1:6" ht="25.75" customHeight="1" x14ac:dyDescent="0.25">
      <c r="A7" s="14" t="s">
        <v>6</v>
      </c>
      <c r="B7" s="13">
        <v>118.9659</v>
      </c>
      <c r="C7" s="13">
        <v>113.95</v>
      </c>
      <c r="D7" s="13">
        <v>122.77</v>
      </c>
      <c r="E7" s="12">
        <f>D7-C7</f>
        <v>8.8199999999999932</v>
      </c>
      <c r="F7" s="11">
        <f>IF(C7=0,"N/A  ",E7/C7)</f>
        <v>7.7402369460289541E-2</v>
      </c>
    </row>
    <row r="8" spans="1:6" s="3" customFormat="1" ht="13.75" customHeight="1" x14ac:dyDescent="0.25">
      <c r="A8" s="15" t="s">
        <v>5</v>
      </c>
      <c r="B8" s="13">
        <v>117.94759999999999</v>
      </c>
      <c r="C8" s="13">
        <v>107.61</v>
      </c>
      <c r="D8" s="13">
        <v>120.32</v>
      </c>
      <c r="E8" s="12">
        <f>D8-C8</f>
        <v>12.709999999999994</v>
      </c>
      <c r="F8" s="11">
        <f>IF(C8=0,"N/A  ",E8/C8)</f>
        <v>0.11811169965616572</v>
      </c>
    </row>
    <row r="9" spans="1:6" s="3" customFormat="1" ht="13.75" customHeight="1" x14ac:dyDescent="0.25">
      <c r="A9" s="15" t="s">
        <v>4</v>
      </c>
      <c r="B9" s="13">
        <v>227.26329999999999</v>
      </c>
      <c r="C9" s="13">
        <v>239.93</v>
      </c>
      <c r="D9" s="13">
        <v>268.89999999999998</v>
      </c>
      <c r="E9" s="12">
        <f>D9-C9</f>
        <v>28.96999999999997</v>
      </c>
      <c r="F9" s="11">
        <f>IF(C9=0,"N/A  ",E9/C9)</f>
        <v>0.12074355020214217</v>
      </c>
    </row>
    <row r="10" spans="1:6" ht="25.75" customHeight="1" x14ac:dyDescent="0.25">
      <c r="A10" s="14" t="s">
        <v>3</v>
      </c>
      <c r="B10" s="13">
        <v>53.407899999999998</v>
      </c>
      <c r="C10" s="13">
        <v>54.49</v>
      </c>
      <c r="D10" s="13">
        <v>58.4</v>
      </c>
      <c r="E10" s="12">
        <f>D10-C10</f>
        <v>3.9099999999999966</v>
      </c>
      <c r="F10" s="11">
        <f>IF(C10=0,"N/A  ",E10/C10)</f>
        <v>7.1756285556982866E-2</v>
      </c>
    </row>
    <row r="11" spans="1:6" s="7" customFormat="1" ht="13.75" customHeight="1" thickBot="1" x14ac:dyDescent="0.35">
      <c r="A11" s="10" t="s">
        <v>2</v>
      </c>
      <c r="B11" s="9">
        <f>SUM(B5:B10)</f>
        <v>923.52869999999996</v>
      </c>
      <c r="C11" s="9">
        <f>SUM(C5:C10)</f>
        <v>916.19</v>
      </c>
      <c r="D11" s="9">
        <f>SUM(D5:D10)</f>
        <v>1002.73</v>
      </c>
      <c r="E11" s="9">
        <f>D11-C11</f>
        <v>86.539999999999964</v>
      </c>
      <c r="F11" s="8">
        <f>IF(C11=0,"N/A  ",E11/C11)</f>
        <v>9.4456390050098732E-2</v>
      </c>
    </row>
    <row r="12" spans="1:6" ht="13.75" customHeight="1" x14ac:dyDescent="0.25">
      <c r="A12" s="6" t="s">
        <v>1</v>
      </c>
      <c r="B12" s="6"/>
      <c r="C12" s="6"/>
      <c r="D12" s="6"/>
      <c r="E12" s="6"/>
      <c r="F12" s="6"/>
    </row>
    <row r="13" spans="1:6" s="4" customFormat="1" ht="24" customHeight="1" x14ac:dyDescent="0.3">
      <c r="A13" s="5" t="s">
        <v>0</v>
      </c>
      <c r="B13" s="5"/>
      <c r="C13" s="5"/>
      <c r="D13" s="5"/>
      <c r="E13" s="5"/>
      <c r="F13" s="5"/>
    </row>
    <row r="15" spans="1:6" s="3" customFormat="1" x14ac:dyDescent="0.25"/>
    <row r="19" spans="1:1" x14ac:dyDescent="0.25">
      <c r="A19" s="2"/>
    </row>
  </sheetData>
  <mergeCells count="8">
    <mergeCell ref="A13:F13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Funding</vt:lpstr>
      <vt:lpstr>'ENG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2016-02-05T22:15:46Z</dcterms:created>
  <dcterms:modified xsi:type="dcterms:W3CDTF">2016-02-05T22:16:41Z</dcterms:modified>
</cp:coreProperties>
</file>