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IA Funding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K24" i="1" l="1"/>
  <c r="J24" i="1"/>
  <c r="I22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<sst xmlns="http://schemas.openxmlformats.org/spreadsheetml/2006/main" count="13" uniqueCount="13">
  <si>
    <t>EPSCoR</t>
  </si>
  <si>
    <t>Total, IA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</si>
  <si>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</si>
  <si>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</si>
  <si>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</si>
  <si>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</si>
  <si>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</si>
  <si>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</si>
  <si>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</si>
  <si>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</si>
  <si>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</si>
  <si>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</si>
  <si>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Other Integrative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</si>
</sst>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/>
    <xf numFmtId="0" fontId="1" fillId="0" borderId="0" xfId="1" applyFont="1"/>
    <xf numFmtId="165" fontId="1" fillId="0" borderId="0" xfId="1" applyNumberFormat="1"/>
    <xf numFmtId="165" fontId="3" fillId="0" borderId="0" xfId="0" applyNumberFormat="1" applyFont="1" applyAlignment="1">
      <alignment vertical="top"/>
    </xf>
    <xf numFmtId="0" fontId="1" fillId="0" borderId="0" xfId="1"/>
    <xf numFmtId="0" fontId="4" fillId="0" borderId="1" xfId="0" applyFont="1" applyBorder="1"/>
    <xf numFmtId="164" fontId="4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IA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4181248177311169"/>
          <c:y val="1.4391033288671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68E-2"/>
          <c:y val="0.13805651915888137"/>
          <c:w val="0.73606300723968254"/>
          <c:h val="0.67856090090332732"/>
        </c:manualLayout>
      </c:layout>
      <c:lineChart>
        <c:grouping val="standard"/>
        <c:varyColors val="0"/>
        <c:ser>
          <c:idx val="2"/>
          <c:order val="0"/>
          <c:tx>
            <c:strRef>
              <c:f>'IA Funding'!$A$22</c:f>
              <c:strCache>
                <c:ptCount val="1"/>
                <c:pt idx="0">
                  <c:v>Other Integrative Activities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triangle"/>
            <c:size val="4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</c:spPr>
          </c:marker>
          <c:cat>
            <c:strRef>
              <c:f>'IA Funding'!$B$21:$K$21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'IA Funding'!$B$22:$K$22</c:f>
              <c:numCache>
                <c:formatCode>#,##0.00;\-#,##0.00;"-"??</c:formatCode>
                <c:ptCount val="10"/>
                <c:pt idx="0">
                  <c:v>94.48</c:v>
                </c:pt>
                <c:pt idx="1">
                  <c:v>208.43</c:v>
                </c:pt>
                <c:pt idx="2">
                  <c:v>527.92999999999995</c:v>
                </c:pt>
                <c:pt idx="3">
                  <c:v>112.78</c:v>
                </c:pt>
                <c:pt idx="4">
                  <c:v>197.88</c:v>
                </c:pt>
                <c:pt idx="5">
                  <c:v>239.054</c:v>
                </c:pt>
                <c:pt idx="6">
                  <c:v>274.94</c:v>
                </c:pt>
                <c:pt idx="7">
                  <c:v>262</c:v>
                </c:pt>
                <c:pt idx="8">
                  <c:v>287.06</c:v>
                </c:pt>
                <c:pt idx="9">
                  <c:v>289.17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'IA Funding'!$A$23</c:f>
              <c:strCache>
                <c:ptCount val="1"/>
                <c:pt idx="0">
                  <c:v>EPSCoR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'IA Funding'!$B$21:$K$21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'IA Funding'!$B$23:$K$23</c:f>
              <c:numCache>
                <c:formatCode>#,##0.00;\-#,##0.00;"-"??</c:formatCode>
                <c:ptCount val="10"/>
                <c:pt idx="0">
                  <c:v>120</c:v>
                </c:pt>
                <c:pt idx="1">
                  <c:v>163</c:v>
                </c:pt>
                <c:pt idx="2">
                  <c:v>167.11</c:v>
                </c:pt>
                <c:pt idx="3">
                  <c:v>146.82</c:v>
                </c:pt>
                <c:pt idx="4">
                  <c:v>150.85</c:v>
                </c:pt>
                <c:pt idx="5">
                  <c:v>147.6</c:v>
                </c:pt>
                <c:pt idx="6">
                  <c:v>158.19</c:v>
                </c:pt>
                <c:pt idx="7">
                  <c:v>165.46</c:v>
                </c:pt>
                <c:pt idx="8">
                  <c:v>160</c:v>
                </c:pt>
                <c:pt idx="9">
                  <c:v>170.69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182936"/>
        <c:axId val="818183720"/>
      </c:lineChart>
      <c:catAx>
        <c:axId val="8181829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18183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720"/>
        <c:scaling>
          <c:orientation val="minMax"/>
          <c:max val="55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18182936"/>
        <c:crosses val="autoZero"/>
        <c:crossBetween val="between"/>
        <c:majorUnit val="50"/>
        <c:minorUnit val="25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3831198504558"/>
          <c:y val="0.37179832620616732"/>
          <c:w val="0.14705985102556624"/>
          <c:h val="0.3311999461605760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7698</xdr:colOff>
      <xdr:row>18</xdr:row>
      <xdr:rowOff>49695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0.89092</cdr:y>
    </cdr:from>
    <cdr:to>
      <cdr:x>0.99723</cdr:x>
      <cdr:y>0.99254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966405"/>
          <a:ext cx="6119829" cy="338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FY 2009 reflects both the FY 2009 omnibus appropriation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and funding provided through the American Recovery and Reinvestment Act of 2009 (P.L. 111-5).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_Budget%20Cycle/FY_2017%20Cong%20Request/06%20-%20Formatting/04%20-%20R&amp;RA%20Narratives/Original%20Versions/IA%20Narrative%20Excel%20Back-up_01-29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 Funding"/>
      <sheetName val="IA Subact"/>
      <sheetName val="EPSCoR Funding"/>
      <sheetName val="EPSCoR People"/>
      <sheetName val="Plnnng &amp;Policy Support Bckgr"/>
    </sheetNames>
    <sheetDataSet>
      <sheetData sheetId="0"/>
      <sheetData sheetId="1">
        <row r="23">
          <cell r="B23" t="str">
            <v>FY08</v>
          </cell>
          <cell r="C23" t="str">
            <v>FY09</v>
          </cell>
          <cell r="D23" t="str">
            <v>FY10</v>
          </cell>
          <cell r="E23" t="str">
            <v>FY11</v>
          </cell>
          <cell r="F23" t="str">
            <v>FY12</v>
          </cell>
          <cell r="G23" t="str">
            <v>FY13</v>
          </cell>
          <cell r="H23" t="str">
            <v>FY14</v>
          </cell>
          <cell r="I23" t="str">
            <v>FY15</v>
          </cell>
          <cell r="J23" t="str">
            <v>FY16</v>
          </cell>
          <cell r="K23" t="str">
            <v>FY17</v>
          </cell>
        </row>
        <row r="24">
          <cell r="A24" t="str">
            <v>Other Integrative Activities</v>
          </cell>
          <cell r="B24">
            <v>94.48</v>
          </cell>
          <cell r="C24">
            <v>208.43</v>
          </cell>
          <cell r="D24">
            <v>527.92999999999995</v>
          </cell>
          <cell r="E24">
            <v>112.78</v>
          </cell>
          <cell r="F24">
            <v>197.88</v>
          </cell>
          <cell r="G24">
            <v>239.054</v>
          </cell>
          <cell r="H24">
            <v>274.94</v>
          </cell>
          <cell r="I24">
            <v>262</v>
          </cell>
          <cell r="J24">
            <v>287.06</v>
          </cell>
          <cell r="K24">
            <v>289.17</v>
          </cell>
        </row>
        <row r="25">
          <cell r="A25" t="str">
            <v>EPSCoR</v>
          </cell>
          <cell r="B25">
            <v>120</v>
          </cell>
          <cell r="C25">
            <v>163</v>
          </cell>
          <cell r="D25">
            <v>167.11</v>
          </cell>
          <cell r="E25">
            <v>146.82</v>
          </cell>
          <cell r="F25">
            <v>150.85</v>
          </cell>
          <cell r="G25">
            <v>147.6</v>
          </cell>
          <cell r="H25">
            <v>158.19</v>
          </cell>
          <cell r="I25">
            <v>165.46</v>
          </cell>
          <cell r="J25">
            <v>160</v>
          </cell>
          <cell r="K25">
            <v>170.69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="98" workbookViewId="0">
      <selection activeCell="M11" sqref="M11"/>
    </sheetView>
  </sheetViews>
  <sheetFormatPr defaultRowHeight="13.8" x14ac:dyDescent="0.25"/>
  <sheetData>
    <row r="1" s="1" customFormat="1" x14ac:dyDescent="0.25"/>
    <row r="2" s="1" customFormat="1" x14ac:dyDescent="0.25"/>
    <row r="3" s="1" customFormat="1" ht="25.2" customHeight="1" x14ac:dyDescent="0.25"/>
    <row r="4" s="1" customFormat="1" ht="13.8" customHeight="1" x14ac:dyDescent="0.25"/>
    <row r="5" s="1" customFormat="1" ht="13.8" customHeight="1" x14ac:dyDescent="0.25"/>
    <row r="6" s="1" customFormat="1" ht="13.8" customHeight="1" x14ac:dyDescent="0.25"/>
    <row r="7" s="1" customFormat="1" ht="13.8" customHeight="1" x14ac:dyDescent="0.25"/>
    <row r="8" s="1" customFormat="1" ht="13.8" customHeight="1" x14ac:dyDescent="0.25"/>
    <row r="9" s="1" customFormat="1" ht="13.8" customHeight="1" x14ac:dyDescent="0.25"/>
    <row r="10" s="1" customFormat="1" ht="13.8" customHeight="1" x14ac:dyDescent="0.25"/>
    <row r="11" s="1" customFormat="1" ht="13.8" customHeight="1" x14ac:dyDescent="0.25"/>
    <row r="12" s="1" customFormat="1" ht="13.8" customHeight="1" x14ac:dyDescent="0.25"/>
    <row r="13" s="1" customFormat="1" ht="13.8" customHeight="1" x14ac:dyDescent="0.25"/>
    <row r="14" s="1" customFormat="1" ht="13.8" customHeight="1" x14ac:dyDescent="0.25"/>
    <row r="15" s="1" customFormat="1" ht="13.8" customHeight="1" x14ac:dyDescent="0.25"/>
    <row r="16" s="1" customFormat="1" ht="13.8" customHeight="1" x14ac:dyDescent="0.25"/>
    <row r="17" spans="1:12" s="1" customFormat="1" x14ac:dyDescent="0.25"/>
    <row r="18" spans="1:12" s="1" customFormat="1" ht="24.6" customHeight="1" x14ac:dyDescent="0.25"/>
    <row r="20" spans="1:12" ht="14.4" thickBot="1" x14ac:dyDescent="0.3"/>
    <row r="21" spans="1:12" x14ac:dyDescent="0.25">
      <c r="A21" s="2"/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  <c r="L21" s="4"/>
    </row>
    <row r="22" spans="1:12" x14ac:dyDescent="0.25">
      <c r="A22" s="5" t="s">
        <v>12</v>
      </c>
      <c r="B22" s="6">
        <v>94.48</v>
      </c>
      <c r="C22" s="6">
        <v>208.43</v>
      </c>
      <c r="D22" s="6">
        <v>527.92999999999995</v>
      </c>
      <c r="E22" s="6">
        <v>112.78</v>
      </c>
      <c r="F22" s="6">
        <v>197.88</v>
      </c>
      <c r="G22" s="6">
        <v>239.054</v>
      </c>
      <c r="H22" s="6">
        <v>274.94</v>
      </c>
      <c r="I22" s="7">
        <f>261.94+0.06</f>
        <v>262</v>
      </c>
      <c r="J22" s="7">
        <v>287.06</v>
      </c>
      <c r="K22" s="7">
        <v>289.17</v>
      </c>
      <c r="L22" s="4"/>
    </row>
    <row r="23" spans="1:12" x14ac:dyDescent="0.25">
      <c r="A23" s="8" t="s">
        <v>0</v>
      </c>
      <c r="B23" s="6">
        <v>120</v>
      </c>
      <c r="C23" s="6">
        <v>163</v>
      </c>
      <c r="D23" s="6">
        <v>167.11</v>
      </c>
      <c r="E23" s="6">
        <v>146.82</v>
      </c>
      <c r="F23" s="6">
        <v>150.85</v>
      </c>
      <c r="G23" s="6">
        <v>147.6</v>
      </c>
      <c r="H23" s="6">
        <v>158.19</v>
      </c>
      <c r="I23" s="7">
        <v>165.46</v>
      </c>
      <c r="J23" s="7">
        <v>160</v>
      </c>
      <c r="K23" s="7">
        <v>170.69</v>
      </c>
      <c r="L23" s="4"/>
    </row>
    <row r="24" spans="1:12" ht="14.4" thickBot="1" x14ac:dyDescent="0.3">
      <c r="A24" s="9" t="s">
        <v>1</v>
      </c>
      <c r="B24" s="10">
        <f>SUM(B22:B23)</f>
        <v>214.48000000000002</v>
      </c>
      <c r="C24" s="10">
        <f t="shared" ref="C24:K24" si="0">SUM(C22:C23)</f>
        <v>371.43</v>
      </c>
      <c r="D24" s="10">
        <f t="shared" si="0"/>
        <v>695.04</v>
      </c>
      <c r="E24" s="10">
        <f t="shared" si="0"/>
        <v>259.60000000000002</v>
      </c>
      <c r="F24" s="10">
        <f t="shared" si="0"/>
        <v>348.73</v>
      </c>
      <c r="G24" s="10">
        <f t="shared" si="0"/>
        <v>386.654</v>
      </c>
      <c r="H24" s="10">
        <f t="shared" si="0"/>
        <v>433.13</v>
      </c>
      <c r="I24" s="10">
        <f t="shared" si="0"/>
        <v>427.46000000000004</v>
      </c>
      <c r="J24" s="10">
        <f t="shared" si="0"/>
        <v>447.06</v>
      </c>
      <c r="K24" s="10">
        <f t="shared" si="0"/>
        <v>459.86</v>
      </c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dcterms:created xsi:type="dcterms:W3CDTF">2014-12-05T21:14:53Z</dcterms:created>
  <dcterms:modified xsi:type="dcterms:W3CDTF">2016-02-05T23:47:35Z</dcterms:modified>
</cp:coreProperties>
</file>