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17_Budget Cycle\FY_2017 Cong Request\Production\CD and PDF Production\Extracted Excel Files\"/>
    </mc:Choice>
  </mc:AlternateContent>
  <bookViews>
    <workbookView xWindow="60" yWindow="60" windowWidth="8448" windowHeight="2448"/>
  </bookViews>
  <sheets>
    <sheet name="MPS by Subactivity Chart" sheetId="3" r:id="rId1"/>
    <sheet name="DATA" sheetId="4" r:id="rId2"/>
  </sheets>
  <calcPr calcId="152511" concurrentCalc="0"/>
</workbook>
</file>

<file path=xl/calcChain.xml><?xml version="1.0" encoding="utf-8"?>
<calcChain xmlns="http://schemas.openxmlformats.org/spreadsheetml/2006/main">
  <c r="D18" i="4" l="1"/>
  <c r="E18" i="4"/>
  <c r="F18" i="4"/>
  <c r="A18" i="4"/>
  <c r="B18" i="4"/>
  <c r="C18" i="4"/>
  <c r="F17" i="4"/>
  <c r="C17" i="4"/>
  <c r="F16" i="4"/>
  <c r="C16" i="4"/>
  <c r="F15" i="4"/>
  <c r="C15" i="4"/>
  <c r="F14" i="4"/>
  <c r="C14" i="4"/>
  <c r="F13" i="4"/>
  <c r="C13" i="4"/>
  <c r="F12" i="4"/>
  <c r="C12" i="4"/>
  <c r="K9" i="4"/>
  <c r="J9" i="4"/>
  <c r="I9" i="4"/>
  <c r="H9" i="4"/>
  <c r="G9" i="4"/>
  <c r="F9" i="4"/>
  <c r="E9" i="4"/>
  <c r="D9" i="4"/>
  <c r="C9" i="4"/>
  <c r="B9" i="4"/>
</calcChain>
</file>

<file path=xl/sharedStrings.xml><?xml version="1.0" encoding="utf-8"?>
<sst xmlns="http://schemas.openxmlformats.org/spreadsheetml/2006/main" count="23" uniqueCount="23">
  <si>
    <t>FY08</t>
  </si>
  <si>
    <t>FY09</t>
  </si>
  <si>
    <t>FY10</t>
  </si>
  <si>
    <t>FY11</t>
  </si>
  <si>
    <t>FY12</t>
  </si>
  <si>
    <t>FY13</t>
  </si>
  <si>
    <t>FY14</t>
  </si>
  <si>
    <t>FY15</t>
  </si>
  <si>
    <t>FY16</t>
  </si>
  <si>
    <t>FY17</t>
  </si>
  <si>
    <t>AST</t>
  </si>
  <si>
    <t>CHE</t>
  </si>
  <si>
    <t>DMR</t>
  </si>
  <si>
    <t>DMS</t>
  </si>
  <si>
    <t>PHY</t>
  </si>
  <si>
    <t>OMA</t>
  </si>
  <si>
    <t>Total</t>
  </si>
  <si>
    <t>FY09 Omnibus Actual</t>
  </si>
  <si>
    <t>FY09 
ARRA Actual</t>
  </si>
  <si>
    <t>FY09
Total
Actual</t>
  </si>
  <si>
    <t>FY10 Omnibus Actual</t>
  </si>
  <si>
    <t>FY10 
ARRA
Actual</t>
  </si>
  <si>
    <t>FY10
Total
Actual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</si>
</sst>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164" formatCode="&quot;$&quot;#,##0.00;\-&quot;$&quot;#,##0.00;&quot;-&quot;??"/>
    <numFmt numFmtId="165" formatCode="0.0%;\-0.0%;&quot;-&quot;??"/>
    <numFmt numFmtId="166" formatCode="&quot;$&quot;#,##0.00"/>
    <numFmt numFmtId="167" formatCode="#,##0.00;\-#,##0.00;&quot;-&quot;??"/>
  </numFmts>
  <fonts count="7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167" fontId="3" fillId="0" borderId="0" xfId="0" applyNumberFormat="1" applyFont="1"/>
    <xf numFmtId="0" fontId="5" fillId="0" borderId="3" xfId="0" applyFont="1" applyBorder="1"/>
    <xf numFmtId="164" fontId="5" fillId="0" borderId="3" xfId="0" applyNumberFormat="1" applyFont="1" applyBorder="1"/>
    <xf numFmtId="0" fontId="2" fillId="0" borderId="2" xfId="0" applyFont="1" applyFill="1" applyBorder="1" applyAlignment="1">
      <alignment horizontal="right" wrapText="1"/>
    </xf>
    <xf numFmtId="0" fontId="6" fillId="0" borderId="0" xfId="0" applyFont="1"/>
    <xf numFmtId="166" fontId="2" fillId="0" borderId="5" xfId="0" applyNumberFormat="1" applyFont="1" applyFill="1" applyBorder="1" applyAlignment="1">
      <alignment horizontal="right"/>
    </xf>
    <xf numFmtId="166" fontId="2" fillId="0" borderId="0" xfId="0" applyNumberFormat="1" applyFont="1" applyFill="1" applyBorder="1" applyAlignment="1">
      <alignment horizontal="right"/>
    </xf>
    <xf numFmtId="166" fontId="2" fillId="0" borderId="6" xfId="0" applyNumberFormat="1" applyFont="1" applyFill="1" applyBorder="1" applyAlignment="1">
      <alignment horizontal="right"/>
    </xf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7" xfId="0" applyNumberFormat="1" applyFont="1" applyFill="1" applyBorder="1" applyAlignment="1">
      <alignment horizontal="right"/>
    </xf>
    <xf numFmtId="4" fontId="2" fillId="0" borderId="5" xfId="0" applyNumberFormat="1" applyFont="1" applyFill="1" applyBorder="1" applyAlignment="1">
      <alignment horizontal="right"/>
    </xf>
    <xf numFmtId="4" fontId="2" fillId="0" borderId="0" xfId="0" applyNumberFormat="1" applyFont="1" applyFill="1" applyBorder="1" applyAlignment="1">
      <alignment horizontal="right"/>
    </xf>
    <xf numFmtId="4" fontId="2" fillId="0" borderId="6" xfId="0" applyNumberFormat="1" applyFont="1" applyFill="1" applyBorder="1" applyAlignment="1">
      <alignment horizontal="right"/>
    </xf>
    <xf numFmtId="4" fontId="2" fillId="0" borderId="5" xfId="0" applyNumberFormat="1" applyFont="1" applyFill="1" applyBorder="1"/>
    <xf numFmtId="4" fontId="2" fillId="0" borderId="0" xfId="0" applyNumberFormat="1" applyFont="1" applyFill="1" applyBorder="1"/>
    <xf numFmtId="4" fontId="2" fillId="0" borderId="8" xfId="0" applyNumberFormat="1" applyFont="1" applyFill="1" applyBorder="1" applyAlignment="1">
      <alignment horizontal="right"/>
    </xf>
    <xf numFmtId="165" fontId="2" fillId="0" borderId="2" xfId="1" applyNumberFormat="1" applyFont="1" applyFill="1" applyBorder="1" applyAlignment="1">
      <alignment horizontal="right" vertical="center"/>
    </xf>
    <xf numFmtId="4" fontId="2" fillId="0" borderId="9" xfId="1" applyNumberFormat="1" applyFont="1" applyFill="1" applyBorder="1" applyAlignment="1">
      <alignment horizontal="right" vertical="center"/>
    </xf>
    <xf numFmtId="4" fontId="2" fillId="0" borderId="8" xfId="0" applyNumberFormat="1" applyFont="1" applyFill="1" applyBorder="1"/>
    <xf numFmtId="4" fontId="2" fillId="0" borderId="2" xfId="1" applyNumberFormat="1" applyFont="1" applyFill="1" applyBorder="1" applyAlignment="1">
      <alignment horizontal="right" vertical="center"/>
    </xf>
    <xf numFmtId="8" fontId="2" fillId="0" borderId="10" xfId="0" applyNumberFormat="1" applyFont="1" applyBorder="1" applyAlignment="1">
      <alignment horizontal="right"/>
    </xf>
    <xf numFmtId="0" fontId="2" fillId="0" borderId="9" xfId="0" applyFont="1" applyFill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latin typeface="Arial" panose="020B0604020202020204" pitchFamily="34" charset="0"/>
                <a:cs typeface="Arial" panose="020B0604020202020204" pitchFamily="34" charset="0"/>
              </a:rPr>
              <a:t>MPS Subactivity Funding</a:t>
            </a:r>
          </a:p>
          <a:p>
            <a:pPr algn="ctr"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 b="0">
                <a:latin typeface="Arial" panose="020B0604020202020204" pitchFamily="34" charset="0"/>
                <a:cs typeface="Arial" panose="020B0604020202020204" pitchFamily="34" charset="0"/>
              </a:rPr>
              <a:t>(Dollars in Millions)</a:t>
            </a:r>
          </a:p>
        </c:rich>
      </c:tx>
      <c:layout>
        <c:manualLayout>
          <c:xMode val="edge"/>
          <c:yMode val="edge"/>
          <c:x val="0.29165820154236538"/>
          <c:y val="4.547106058551045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678624813154668E-2"/>
          <c:y val="0.19244668583618049"/>
          <c:w val="0.74218533752333393"/>
          <c:h val="0.68590897835884523"/>
        </c:manualLayout>
      </c:layout>
      <c:lineChart>
        <c:grouping val="standard"/>
        <c:varyColors val="0"/>
        <c:ser>
          <c:idx val="0"/>
          <c:order val="0"/>
          <c:tx>
            <c:strRef>
              <c:f>DATA!$A$3</c:f>
              <c:strCache>
                <c:ptCount val="1"/>
                <c:pt idx="0">
                  <c:v>AST</c:v>
                </c:pt>
              </c:strCache>
            </c:strRef>
          </c:tx>
          <c:spPr>
            <a:ln w="12700"/>
          </c:spPr>
          <c:cat>
            <c:strRef>
              <c:f>DATA!$B$2:$K$2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DATA!$B$3:$K$3</c:f>
              <c:numCache>
                <c:formatCode>#,##0.00;\-#,##0.00;"-"??</c:formatCode>
                <c:ptCount val="10"/>
                <c:pt idx="0">
                  <c:v>217.90100000000001</c:v>
                </c:pt>
                <c:pt idx="1">
                  <c:v>314.47293505105597</c:v>
                </c:pt>
                <c:pt idx="2">
                  <c:v>246.52963800000003</c:v>
                </c:pt>
                <c:pt idx="3">
                  <c:v>236.78399999999999</c:v>
                </c:pt>
                <c:pt idx="4">
                  <c:v>234.72399999999999</c:v>
                </c:pt>
                <c:pt idx="5">
                  <c:v>232.17</c:v>
                </c:pt>
                <c:pt idx="6">
                  <c:v>238.36</c:v>
                </c:pt>
                <c:pt idx="7">
                  <c:v>245.23</c:v>
                </c:pt>
                <c:pt idx="8">
                  <c:v>246.73</c:v>
                </c:pt>
                <c:pt idx="9">
                  <c:v>262.61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DATA!$A$4</c:f>
              <c:strCache>
                <c:ptCount val="1"/>
                <c:pt idx="0">
                  <c:v>CHE</c:v>
                </c:pt>
              </c:strCache>
            </c:strRef>
          </c:tx>
          <c:spPr>
            <a:ln w="12700"/>
          </c:spPr>
          <c:cat>
            <c:strRef>
              <c:f>DATA!$B$2:$K$2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DATA!$B$4:$K$4</c:f>
              <c:numCache>
                <c:formatCode>#,##0.00;\-#,##0.00;"-"??</c:formatCode>
                <c:ptCount val="10"/>
                <c:pt idx="0">
                  <c:v>194.62299999999999</c:v>
                </c:pt>
                <c:pt idx="1">
                  <c:v>299.02893560636301</c:v>
                </c:pt>
                <c:pt idx="2">
                  <c:v>249.38311100000004</c:v>
                </c:pt>
                <c:pt idx="3">
                  <c:v>233.548</c:v>
                </c:pt>
                <c:pt idx="4">
                  <c:v>234.02799999999999</c:v>
                </c:pt>
                <c:pt idx="5">
                  <c:v>229.39</c:v>
                </c:pt>
                <c:pt idx="6">
                  <c:v>235.18</c:v>
                </c:pt>
                <c:pt idx="7">
                  <c:v>246.29</c:v>
                </c:pt>
                <c:pt idx="8">
                  <c:v>246.31</c:v>
                </c:pt>
                <c:pt idx="9">
                  <c:v>262.16000000000003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DATA!$A$5</c:f>
              <c:strCache>
                <c:ptCount val="1"/>
                <c:pt idx="0">
                  <c:v>DMR</c:v>
                </c:pt>
              </c:strCache>
            </c:strRef>
          </c:tx>
          <c:spPr>
            <a:ln w="12700"/>
          </c:spPr>
          <c:cat>
            <c:strRef>
              <c:f>DATA!$B$2:$K$2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DATA!$B$5:$K$5</c:f>
              <c:numCache>
                <c:formatCode>#,##0.00;\-#,##0.00;"-"??</c:formatCode>
                <c:ptCount val="10"/>
                <c:pt idx="0">
                  <c:v>262.54700000000003</c:v>
                </c:pt>
                <c:pt idx="1">
                  <c:v>390.69358841050598</c:v>
                </c:pt>
                <c:pt idx="2">
                  <c:v>302.57464899999997</c:v>
                </c:pt>
                <c:pt idx="3">
                  <c:v>294.90600000000001</c:v>
                </c:pt>
                <c:pt idx="4">
                  <c:v>294.404</c:v>
                </c:pt>
                <c:pt idx="5">
                  <c:v>291.08999999999997</c:v>
                </c:pt>
                <c:pt idx="6">
                  <c:v>267.08999999999997</c:v>
                </c:pt>
                <c:pt idx="7">
                  <c:v>337.62</c:v>
                </c:pt>
                <c:pt idx="8">
                  <c:v>310.02999999999997</c:v>
                </c:pt>
                <c:pt idx="9">
                  <c:v>329.71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DATA!$A$6</c:f>
              <c:strCache>
                <c:ptCount val="1"/>
                <c:pt idx="0">
                  <c:v>DMS</c:v>
                </c:pt>
              </c:strCache>
            </c:strRef>
          </c:tx>
          <c:spPr>
            <a:ln w="12700">
              <a:solidFill>
                <a:schemeClr val="accent6">
                  <a:lumMod val="50000"/>
                </a:schemeClr>
              </a:solidFill>
            </a:ln>
          </c:spPr>
          <c:marker>
            <c:symbol val="diamond"/>
            <c:size val="5"/>
            <c:spPr>
              <a:solidFill>
                <a:srgbClr val="7030A0"/>
              </a:solidFill>
              <a:ln>
                <a:noFill/>
              </a:ln>
            </c:spPr>
          </c:marker>
          <c:cat>
            <c:strRef>
              <c:f>DATA!$B$2:$K$2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DATA!$B$6:$K$6</c:f>
              <c:numCache>
                <c:formatCode>#,##0.00;\-#,##0.00;"-"??</c:formatCode>
                <c:ptCount val="10"/>
                <c:pt idx="0">
                  <c:v>211.75200000000001</c:v>
                </c:pt>
                <c:pt idx="1">
                  <c:v>322.18144178102602</c:v>
                </c:pt>
                <c:pt idx="2">
                  <c:v>244.918893</c:v>
                </c:pt>
                <c:pt idx="3">
                  <c:v>239.786</c:v>
                </c:pt>
                <c:pt idx="4">
                  <c:v>237.72200000000001</c:v>
                </c:pt>
                <c:pt idx="5">
                  <c:v>219.02</c:v>
                </c:pt>
                <c:pt idx="6">
                  <c:v>224.97</c:v>
                </c:pt>
                <c:pt idx="7">
                  <c:v>235.43</c:v>
                </c:pt>
                <c:pt idx="8">
                  <c:v>234.05</c:v>
                </c:pt>
                <c:pt idx="9">
                  <c:v>249.17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DATA!$A$7</c:f>
              <c:strCache>
                <c:ptCount val="1"/>
                <c:pt idx="0">
                  <c:v>PHY</c:v>
                </c:pt>
              </c:strCache>
            </c:strRef>
          </c:tx>
          <c:spPr>
            <a:ln w="12700"/>
          </c:spPr>
          <c:dPt>
            <c:idx val="4"/>
            <c:marker>
              <c:symbol val="star"/>
              <c:size val="5"/>
              <c:spPr>
                <a:solidFill>
                  <a:srgbClr val="0070C0"/>
                </a:solidFill>
                <a:ln>
                  <a:noFill/>
                </a:ln>
              </c:spPr>
            </c:marker>
            <c:bubble3D val="0"/>
            <c:spPr>
              <a:ln w="12700">
                <a:solidFill>
                  <a:srgbClr val="0070C0"/>
                </a:solidFill>
              </a:ln>
            </c:spPr>
          </c:dPt>
          <c:cat>
            <c:strRef>
              <c:f>DATA!$B$2:$K$2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DATA!$B$7:$K$7</c:f>
              <c:numCache>
                <c:formatCode>#,##0.00;\-#,##0.00;"-"??</c:formatCode>
                <c:ptCount val="10"/>
                <c:pt idx="0">
                  <c:v>251.63900000000001</c:v>
                </c:pt>
                <c:pt idx="1">
                  <c:v>358.77053479142705</c:v>
                </c:pt>
                <c:pt idx="2">
                  <c:v>301.66043000000002</c:v>
                </c:pt>
                <c:pt idx="3">
                  <c:v>280.33800000000002</c:v>
                </c:pt>
                <c:pt idx="4">
                  <c:v>277.44400000000002</c:v>
                </c:pt>
                <c:pt idx="5">
                  <c:v>250.45</c:v>
                </c:pt>
                <c:pt idx="6">
                  <c:v>267.08999999999997</c:v>
                </c:pt>
                <c:pt idx="7">
                  <c:v>276.10000000000002</c:v>
                </c:pt>
                <c:pt idx="8">
                  <c:v>277.02999999999997</c:v>
                </c:pt>
                <c:pt idx="9">
                  <c:v>295.26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DATA!$A$8</c:f>
              <c:strCache>
                <c:ptCount val="1"/>
                <c:pt idx="0">
                  <c:v>OMA</c:v>
                </c:pt>
              </c:strCache>
            </c:strRef>
          </c:tx>
          <c:spPr>
            <a:ln w="12700"/>
          </c:spPr>
          <c:cat>
            <c:strRef>
              <c:f>DATA!$B$2:$K$2</c:f>
              <c:strCache>
                <c:ptCount val="10"/>
                <c:pt idx="0">
                  <c:v>FY08</c:v>
                </c:pt>
                <c:pt idx="1">
                  <c:v>FY09</c:v>
                </c:pt>
                <c:pt idx="2">
                  <c:v>FY10</c:v>
                </c:pt>
                <c:pt idx="3">
                  <c:v>FY11</c:v>
                </c:pt>
                <c:pt idx="4">
                  <c:v>FY12</c:v>
                </c:pt>
                <c:pt idx="5">
                  <c:v>FY13</c:v>
                </c:pt>
                <c:pt idx="6">
                  <c:v>FY14</c:v>
                </c:pt>
                <c:pt idx="7">
                  <c:v>FY15</c:v>
                </c:pt>
                <c:pt idx="8">
                  <c:v>FY16</c:v>
                </c:pt>
                <c:pt idx="9">
                  <c:v>FY17</c:v>
                </c:pt>
              </c:strCache>
            </c:strRef>
          </c:cat>
          <c:val>
            <c:numRef>
              <c:f>DATA!$B$8:$K$8</c:f>
              <c:numCache>
                <c:formatCode>#,##0.00;\-#,##0.00;"-"??</c:formatCode>
                <c:ptCount val="10"/>
                <c:pt idx="0">
                  <c:v>32.670999999999999</c:v>
                </c:pt>
                <c:pt idx="1">
                  <c:v>33.702321357122095</c:v>
                </c:pt>
                <c:pt idx="2">
                  <c:v>38.584179999999996</c:v>
                </c:pt>
                <c:pt idx="3">
                  <c:v>27.061</c:v>
                </c:pt>
                <c:pt idx="4">
                  <c:v>30.373999999999999</c:v>
                </c:pt>
                <c:pt idx="5">
                  <c:v>27.22</c:v>
                </c:pt>
                <c:pt idx="6">
                  <c:v>35.17</c:v>
                </c:pt>
                <c:pt idx="7">
                  <c:v>35.65</c:v>
                </c:pt>
                <c:pt idx="8">
                  <c:v>35</c:v>
                </c:pt>
                <c:pt idx="9">
                  <c:v>37.54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1566136"/>
        <c:axId val="831566528"/>
      </c:lineChart>
      <c:catAx>
        <c:axId val="831566136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1566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31566528"/>
        <c:scaling>
          <c:orientation val="minMax"/>
          <c:max val="400"/>
        </c:scaling>
        <c:delete val="0"/>
        <c:axPos val="l"/>
        <c:majorGridlines>
          <c:spPr>
            <a:ln>
              <a:solidFill>
                <a:sysClr val="windowText" lastClr="000000"/>
              </a:solidFill>
            </a:ln>
          </c:spPr>
        </c:majorGridlines>
        <c:numFmt formatCode="\$#,##0_);[Red]\(\$#,##0\)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9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831566136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5298011981595456"/>
          <c:y val="0.27029326342557874"/>
          <c:w val="0.11433490564301098"/>
          <c:h val="0.42677165354330709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9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488950</xdr:colOff>
      <xdr:row>17</xdr:row>
      <xdr:rowOff>50800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476250</xdr:colOff>
      <xdr:row>9</xdr:row>
      <xdr:rowOff>38100</xdr:rowOff>
    </xdr:from>
    <xdr:to>
      <xdr:col>5</xdr:col>
      <xdr:colOff>409576</xdr:colOff>
      <xdr:row>9</xdr:row>
      <xdr:rowOff>342901</xdr:rowOff>
    </xdr:to>
    <xdr:cxnSp macro="">
      <xdr:nvCxnSpPr>
        <xdr:cNvPr id="3" name="Straight Arrow Connector 2"/>
        <xdr:cNvCxnSpPr/>
      </xdr:nvCxnSpPr>
      <xdr:spPr>
        <a:xfrm flipH="1" flipV="1">
          <a:off x="2600325" y="1685925"/>
          <a:ext cx="1152526" cy="304801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447676</xdr:colOff>
      <xdr:row>9</xdr:row>
      <xdr:rowOff>1</xdr:rowOff>
    </xdr:from>
    <xdr:to>
      <xdr:col>2</xdr:col>
      <xdr:colOff>457200</xdr:colOff>
      <xdr:row>9</xdr:row>
      <xdr:rowOff>342900</xdr:rowOff>
    </xdr:to>
    <xdr:cxnSp macro="">
      <xdr:nvCxnSpPr>
        <xdr:cNvPr id="9" name="Straight Arrow Connector 8"/>
        <xdr:cNvCxnSpPr/>
      </xdr:nvCxnSpPr>
      <xdr:spPr>
        <a:xfrm flipH="1" flipV="1">
          <a:off x="1962151" y="1647826"/>
          <a:ext cx="9524" cy="34289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8:M40"/>
  <sheetViews>
    <sheetView showGridLines="0" tabSelected="1" workbookViewId="0">
      <selection activeCell="B19" sqref="B19"/>
    </sheetView>
  </sheetViews>
  <sheetFormatPr defaultColWidth="8.88671875" defaultRowHeight="13.8" x14ac:dyDescent="0.25"/>
  <cols>
    <col min="1" max="1" width="10.88671875" style="1" customWidth="1"/>
    <col min="2" max="2" width="8.88671875" style="1" customWidth="1"/>
    <col min="3" max="3" width="10.6640625" style="1" customWidth="1"/>
    <col min="4" max="4" width="11.33203125" style="1" customWidth="1"/>
    <col min="5" max="5" width="9.109375" style="1" bestFit="1" customWidth="1"/>
    <col min="6" max="6" width="11.33203125" style="1" customWidth="1"/>
    <col min="7" max="7" width="10.5546875" style="1" customWidth="1"/>
    <col min="8" max="8" width="9.109375" style="1" bestFit="1" customWidth="1"/>
    <col min="9" max="9" width="12.109375" style="1" customWidth="1"/>
    <col min="10" max="11" width="10.33203125" style="1" customWidth="1"/>
    <col min="12" max="16384" width="8.88671875" style="1"/>
  </cols>
  <sheetData>
    <row r="18" spans="1:13" x14ac:dyDescent="0.25">
      <c r="A18"/>
      <c r="B18"/>
      <c r="C18"/>
      <c r="D18"/>
      <c r="E18"/>
      <c r="F18"/>
      <c r="G18"/>
      <c r="H18"/>
      <c r="I18"/>
      <c r="J18"/>
      <c r="K18"/>
      <c r="L18"/>
      <c r="M18"/>
    </row>
    <row r="19" spans="1:13" x14ac:dyDescent="0.25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5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5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5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5">
      <c r="A23"/>
      <c r="B23"/>
      <c r="C23"/>
      <c r="D23"/>
      <c r="E23"/>
      <c r="F23"/>
      <c r="G23"/>
      <c r="H23"/>
      <c r="I23"/>
      <c r="J23"/>
      <c r="K23"/>
      <c r="L23"/>
      <c r="M23"/>
    </row>
    <row r="24" spans="1:13" x14ac:dyDescent="0.25">
      <c r="A24"/>
      <c r="B24"/>
      <c r="C24"/>
      <c r="D24"/>
      <c r="E24"/>
      <c r="F24"/>
      <c r="G24"/>
      <c r="H24"/>
      <c r="I24"/>
      <c r="J24"/>
      <c r="K24"/>
      <c r="L24"/>
      <c r="M24"/>
    </row>
    <row r="25" spans="1:13" x14ac:dyDescent="0.25">
      <c r="A25"/>
      <c r="B25"/>
      <c r="C25"/>
      <c r="D25"/>
      <c r="E25"/>
      <c r="F25"/>
      <c r="G25"/>
      <c r="H25"/>
      <c r="I25"/>
      <c r="J25"/>
      <c r="K25"/>
      <c r="L25"/>
      <c r="M25"/>
    </row>
    <row r="26" spans="1:13" x14ac:dyDescent="0.25">
      <c r="A26"/>
      <c r="B26"/>
      <c r="C26"/>
      <c r="D26"/>
      <c r="E26"/>
      <c r="F26"/>
      <c r="G26"/>
      <c r="H26"/>
      <c r="I26"/>
      <c r="J26"/>
      <c r="K26"/>
      <c r="L26"/>
      <c r="M26"/>
    </row>
    <row r="27" spans="1:13" x14ac:dyDescent="0.25">
      <c r="A27"/>
      <c r="B27"/>
      <c r="C27"/>
      <c r="D27"/>
      <c r="E27"/>
      <c r="F27"/>
      <c r="G27"/>
      <c r="H27"/>
      <c r="I27"/>
      <c r="J27"/>
      <c r="K27"/>
      <c r="L27"/>
      <c r="M27"/>
    </row>
    <row r="28" spans="1:13" x14ac:dyDescent="0.25">
      <c r="A28"/>
      <c r="B28"/>
      <c r="C28"/>
      <c r="D28"/>
      <c r="E28"/>
      <c r="F28"/>
      <c r="G28"/>
      <c r="H28"/>
      <c r="I28"/>
      <c r="J28"/>
      <c r="K28"/>
      <c r="L28"/>
      <c r="M28"/>
    </row>
    <row r="29" spans="1:13" x14ac:dyDescent="0.25">
      <c r="A29"/>
      <c r="B29"/>
      <c r="C29"/>
      <c r="D29"/>
      <c r="E29"/>
      <c r="F29"/>
      <c r="G29"/>
      <c r="H29"/>
      <c r="I29"/>
      <c r="J29"/>
      <c r="K29"/>
      <c r="L29"/>
      <c r="M29"/>
    </row>
    <row r="30" spans="1:13" x14ac:dyDescent="0.25">
      <c r="A30"/>
      <c r="B30"/>
      <c r="C30"/>
      <c r="D30"/>
      <c r="E30"/>
      <c r="F30"/>
      <c r="G30"/>
      <c r="H30"/>
      <c r="I30"/>
      <c r="J30"/>
      <c r="K30"/>
      <c r="L30"/>
      <c r="M30"/>
    </row>
    <row r="31" spans="1:13" x14ac:dyDescent="0.25">
      <c r="A31"/>
      <c r="B31"/>
      <c r="C31"/>
      <c r="D31"/>
      <c r="E31"/>
      <c r="F31"/>
      <c r="G31"/>
      <c r="H31"/>
      <c r="I31"/>
      <c r="J31"/>
      <c r="K31"/>
      <c r="L31"/>
      <c r="M31"/>
    </row>
    <row r="32" spans="1:13" x14ac:dyDescent="0.2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3" x14ac:dyDescent="0.25">
      <c r="A33"/>
      <c r="B33"/>
      <c r="C33"/>
      <c r="D33"/>
      <c r="E33"/>
      <c r="F33"/>
      <c r="G33"/>
      <c r="H33"/>
      <c r="I33"/>
      <c r="J33"/>
      <c r="K33"/>
      <c r="L33"/>
      <c r="M33"/>
    </row>
    <row r="34" spans="1:13" x14ac:dyDescent="0.25">
      <c r="A34"/>
      <c r="B34"/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/>
      <c r="B35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/>
      <c r="B36"/>
      <c r="C36"/>
      <c r="D36"/>
      <c r="E36"/>
      <c r="F36"/>
      <c r="G36"/>
      <c r="H36"/>
      <c r="I36"/>
      <c r="J36"/>
      <c r="K36"/>
      <c r="L36"/>
      <c r="M36"/>
    </row>
    <row r="37" spans="1:13" x14ac:dyDescent="0.25">
      <c r="A37"/>
      <c r="B37"/>
      <c r="C37"/>
      <c r="D37"/>
      <c r="E37"/>
      <c r="F37"/>
      <c r="G37"/>
      <c r="H37"/>
      <c r="I37"/>
      <c r="J37"/>
      <c r="K37"/>
      <c r="L37"/>
      <c r="M37"/>
    </row>
    <row r="38" spans="1:13" x14ac:dyDescent="0.25">
      <c r="A38"/>
      <c r="B3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workbookViewId="0">
      <selection activeCell="I29" sqref="I29"/>
    </sheetView>
  </sheetViews>
  <sheetFormatPr defaultRowHeight="13.8" x14ac:dyDescent="0.25"/>
  <cols>
    <col min="1" max="1" width="13.5546875" customWidth="1"/>
  </cols>
  <sheetData>
    <row r="1" spans="1:13" s="1" customFormat="1" ht="14.4" thickBot="1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2"/>
      <c r="M1" s="2"/>
    </row>
    <row r="2" spans="1:13" s="1" customFormat="1" x14ac:dyDescent="0.25">
      <c r="A2" s="4"/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2"/>
      <c r="M2" s="2"/>
    </row>
    <row r="3" spans="1:13" s="1" customFormat="1" x14ac:dyDescent="0.25">
      <c r="A3" s="2" t="s">
        <v>10</v>
      </c>
      <c r="B3" s="6">
        <v>217.90100000000001</v>
      </c>
      <c r="C3" s="6">
        <v>314.47293505105597</v>
      </c>
      <c r="D3" s="6">
        <v>246.52963800000003</v>
      </c>
      <c r="E3" s="6">
        <v>236.78399999999999</v>
      </c>
      <c r="F3" s="6">
        <v>234.72399999999999</v>
      </c>
      <c r="G3" s="6">
        <v>232.17</v>
      </c>
      <c r="H3" s="6">
        <v>238.36</v>
      </c>
      <c r="I3" s="6">
        <v>245.23</v>
      </c>
      <c r="J3" s="6">
        <v>246.73</v>
      </c>
      <c r="K3" s="6">
        <v>262.61</v>
      </c>
      <c r="L3" s="2"/>
      <c r="M3" s="2"/>
    </row>
    <row r="4" spans="1:13" s="1" customFormat="1" x14ac:dyDescent="0.25">
      <c r="A4" s="2" t="s">
        <v>11</v>
      </c>
      <c r="B4" s="6">
        <v>194.62299999999999</v>
      </c>
      <c r="C4" s="6">
        <v>299.02893560636301</v>
      </c>
      <c r="D4" s="6">
        <v>249.38311100000004</v>
      </c>
      <c r="E4" s="6">
        <v>233.548</v>
      </c>
      <c r="F4" s="6">
        <v>234.02799999999999</v>
      </c>
      <c r="G4" s="6">
        <v>229.39</v>
      </c>
      <c r="H4" s="6">
        <v>235.18</v>
      </c>
      <c r="I4" s="6">
        <v>246.29</v>
      </c>
      <c r="J4" s="6">
        <v>246.31</v>
      </c>
      <c r="K4" s="6">
        <v>262.16000000000003</v>
      </c>
      <c r="L4" s="2"/>
      <c r="M4" s="2"/>
    </row>
    <row r="5" spans="1:13" s="1" customFormat="1" x14ac:dyDescent="0.25">
      <c r="A5" s="2" t="s">
        <v>12</v>
      </c>
      <c r="B5" s="6">
        <v>262.54700000000003</v>
      </c>
      <c r="C5" s="6">
        <v>390.69358841050598</v>
      </c>
      <c r="D5" s="6">
        <v>302.57464899999997</v>
      </c>
      <c r="E5" s="6">
        <v>294.90600000000001</v>
      </c>
      <c r="F5" s="6">
        <v>294.404</v>
      </c>
      <c r="G5" s="6">
        <v>291.08999999999997</v>
      </c>
      <c r="H5" s="6">
        <v>267.08999999999997</v>
      </c>
      <c r="I5" s="6">
        <v>337.62</v>
      </c>
      <c r="J5" s="6">
        <v>310.02999999999997</v>
      </c>
      <c r="K5" s="6">
        <v>329.71</v>
      </c>
      <c r="L5" s="2"/>
      <c r="M5" s="2"/>
    </row>
    <row r="6" spans="1:13" s="1" customFormat="1" x14ac:dyDescent="0.25">
      <c r="A6" s="2" t="s">
        <v>13</v>
      </c>
      <c r="B6" s="6">
        <v>211.75200000000001</v>
      </c>
      <c r="C6" s="6">
        <v>322.18144178102602</v>
      </c>
      <c r="D6" s="6">
        <v>244.918893</v>
      </c>
      <c r="E6" s="6">
        <v>239.786</v>
      </c>
      <c r="F6" s="6">
        <v>237.72200000000001</v>
      </c>
      <c r="G6" s="6">
        <v>219.02</v>
      </c>
      <c r="H6" s="6">
        <v>224.97</v>
      </c>
      <c r="I6" s="6">
        <v>235.43</v>
      </c>
      <c r="J6" s="6">
        <v>234.05</v>
      </c>
      <c r="K6" s="6">
        <v>249.17</v>
      </c>
      <c r="L6" s="2"/>
      <c r="M6" s="2"/>
    </row>
    <row r="7" spans="1:13" s="1" customFormat="1" x14ac:dyDescent="0.25">
      <c r="A7" s="2" t="s">
        <v>14</v>
      </c>
      <c r="B7" s="6">
        <v>251.63900000000001</v>
      </c>
      <c r="C7" s="6">
        <v>358.77053479142705</v>
      </c>
      <c r="D7" s="6">
        <v>301.66043000000002</v>
      </c>
      <c r="E7" s="6">
        <v>280.33800000000002</v>
      </c>
      <c r="F7" s="6">
        <v>277.44400000000002</v>
      </c>
      <c r="G7" s="6">
        <v>250.45</v>
      </c>
      <c r="H7" s="6">
        <v>267.08999999999997</v>
      </c>
      <c r="I7" s="6">
        <v>276.10000000000002</v>
      </c>
      <c r="J7" s="6">
        <v>277.02999999999997</v>
      </c>
      <c r="K7" s="6">
        <v>295.26</v>
      </c>
      <c r="L7" s="2"/>
      <c r="M7" s="2"/>
    </row>
    <row r="8" spans="1:13" s="1" customFormat="1" x14ac:dyDescent="0.25">
      <c r="A8" s="2" t="s">
        <v>15</v>
      </c>
      <c r="B8" s="6">
        <v>32.670999999999999</v>
      </c>
      <c r="C8" s="6">
        <v>33.702321357122095</v>
      </c>
      <c r="D8" s="6">
        <v>38.584179999999996</v>
      </c>
      <c r="E8" s="6">
        <v>27.061</v>
      </c>
      <c r="F8" s="6">
        <v>30.373999999999999</v>
      </c>
      <c r="G8" s="6">
        <v>27.22</v>
      </c>
      <c r="H8" s="6">
        <v>35.17</v>
      </c>
      <c r="I8" s="6">
        <v>35.65</v>
      </c>
      <c r="J8" s="6">
        <v>35</v>
      </c>
      <c r="K8" s="6">
        <v>37.54</v>
      </c>
      <c r="L8" s="2"/>
      <c r="M8" s="2"/>
    </row>
    <row r="9" spans="1:13" s="1" customFormat="1" ht="14.4" thickBot="1" x14ac:dyDescent="0.3">
      <c r="A9" s="7" t="s">
        <v>16</v>
      </c>
      <c r="B9" s="8">
        <f t="shared" ref="B9:K9" si="0">SUM(B3:B8)</f>
        <v>1171.133</v>
      </c>
      <c r="C9" s="8">
        <f t="shared" si="0"/>
        <v>1718.8497569975002</v>
      </c>
      <c r="D9" s="8">
        <f t="shared" si="0"/>
        <v>1383.6509010000002</v>
      </c>
      <c r="E9" s="8">
        <f t="shared" si="0"/>
        <v>1312.423</v>
      </c>
      <c r="F9" s="8">
        <f t="shared" si="0"/>
        <v>1308.6959999999999</v>
      </c>
      <c r="G9" s="8">
        <f t="shared" si="0"/>
        <v>1249.3399999999999</v>
      </c>
      <c r="H9" s="8">
        <f t="shared" si="0"/>
        <v>1267.8600000000001</v>
      </c>
      <c r="I9" s="8">
        <f t="shared" si="0"/>
        <v>1376.3200000000002</v>
      </c>
      <c r="J9" s="8">
        <f t="shared" si="0"/>
        <v>1349.1499999999999</v>
      </c>
      <c r="K9" s="8">
        <f t="shared" si="0"/>
        <v>1436.45</v>
      </c>
      <c r="L9" s="2"/>
      <c r="M9" s="2"/>
    </row>
    <row r="10" spans="1:13" s="1" customFormat="1" ht="28.5" customHeight="1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1" customFormat="1" ht="34.799999999999997" x14ac:dyDescent="0.25">
      <c r="A11" s="9" t="s">
        <v>17</v>
      </c>
      <c r="B11" s="9" t="s">
        <v>18</v>
      </c>
      <c r="C11" s="28" t="s">
        <v>19</v>
      </c>
      <c r="D11" s="9" t="s">
        <v>20</v>
      </c>
      <c r="E11" s="9" t="s">
        <v>21</v>
      </c>
      <c r="F11" s="9" t="s">
        <v>22</v>
      </c>
      <c r="G11" s="10"/>
      <c r="H11" s="2"/>
      <c r="I11" s="2"/>
      <c r="J11" s="2"/>
      <c r="K11" s="2"/>
      <c r="L11" s="2"/>
      <c r="M11" s="2"/>
    </row>
    <row r="12" spans="1:13" s="1" customFormat="1" x14ac:dyDescent="0.25">
      <c r="A12" s="11">
        <v>228.67293505105599</v>
      </c>
      <c r="B12" s="12">
        <v>85.8</v>
      </c>
      <c r="C12" s="13">
        <f>A12+B12</f>
        <v>314.47293505105597</v>
      </c>
      <c r="D12" s="14">
        <v>246.52963800000003</v>
      </c>
      <c r="E12" s="15">
        <v>0</v>
      </c>
      <c r="F12" s="16">
        <f>D12+E12</f>
        <v>246.52963800000003</v>
      </c>
      <c r="G12" s="10"/>
      <c r="H12" s="2"/>
      <c r="I12" s="2"/>
      <c r="J12" s="2"/>
      <c r="K12" s="2"/>
      <c r="L12" s="2"/>
      <c r="M12" s="2"/>
    </row>
    <row r="13" spans="1:13" s="1" customFormat="1" x14ac:dyDescent="0.25">
      <c r="A13" s="17">
        <v>211.669101606363</v>
      </c>
      <c r="B13" s="18">
        <v>87.359834000000006</v>
      </c>
      <c r="C13" s="19">
        <f t="shared" ref="C13:C17" si="1">A13+B13</f>
        <v>299.02893560636301</v>
      </c>
      <c r="D13" s="20">
        <v>233.68228400000004</v>
      </c>
      <c r="E13" s="21">
        <v>15.700827</v>
      </c>
      <c r="F13" s="18">
        <f t="shared" ref="F13:F17" si="2">D13+E13</f>
        <v>249.38311100000004</v>
      </c>
      <c r="G13" s="10"/>
      <c r="H13" s="2"/>
      <c r="I13" s="2"/>
      <c r="J13" s="2"/>
      <c r="K13" s="2"/>
      <c r="L13" s="2"/>
      <c r="M13" s="2"/>
    </row>
    <row r="14" spans="1:13" s="1" customFormat="1" x14ac:dyDescent="0.25">
      <c r="A14" s="17">
        <v>282.52277441050597</v>
      </c>
      <c r="B14" s="18">
        <v>108.17081399999999</v>
      </c>
      <c r="C14" s="19">
        <f t="shared" si="1"/>
        <v>390.69358841050598</v>
      </c>
      <c r="D14" s="20">
        <v>302.57464899999997</v>
      </c>
      <c r="E14" s="21">
        <v>0</v>
      </c>
      <c r="F14" s="18">
        <f t="shared" si="2"/>
        <v>302.57464899999997</v>
      </c>
      <c r="G14" s="10"/>
      <c r="H14" s="2"/>
      <c r="I14" s="2"/>
      <c r="J14" s="2"/>
      <c r="K14" s="2"/>
      <c r="L14" s="2"/>
      <c r="M14" s="2"/>
    </row>
    <row r="15" spans="1:13" s="1" customFormat="1" x14ac:dyDescent="0.25">
      <c r="A15" s="17">
        <v>224.83958478102599</v>
      </c>
      <c r="B15" s="18">
        <v>97.341857000000005</v>
      </c>
      <c r="C15" s="19">
        <f t="shared" si="1"/>
        <v>322.18144178102602</v>
      </c>
      <c r="D15" s="20">
        <v>244.918893</v>
      </c>
      <c r="E15" s="21">
        <v>0</v>
      </c>
      <c r="F15" s="18">
        <f t="shared" si="2"/>
        <v>244.918893</v>
      </c>
      <c r="G15" s="10"/>
      <c r="H15" s="2"/>
      <c r="I15" s="2"/>
      <c r="J15" s="2"/>
      <c r="K15" s="2"/>
      <c r="L15" s="2"/>
      <c r="M15" s="2"/>
    </row>
    <row r="16" spans="1:13" s="1" customFormat="1" x14ac:dyDescent="0.25">
      <c r="A16" s="17">
        <v>262.47053479142704</v>
      </c>
      <c r="B16" s="18">
        <v>96.3</v>
      </c>
      <c r="C16" s="19">
        <f t="shared" si="1"/>
        <v>358.77053479142705</v>
      </c>
      <c r="D16" s="20">
        <v>301.66043000000002</v>
      </c>
      <c r="E16" s="21">
        <v>0</v>
      </c>
      <c r="F16" s="18">
        <f t="shared" si="2"/>
        <v>301.66043000000002</v>
      </c>
      <c r="G16" s="10"/>
      <c r="H16" s="2"/>
      <c r="I16" s="2"/>
      <c r="J16" s="2"/>
      <c r="K16" s="2"/>
      <c r="L16" s="2"/>
      <c r="M16" s="2"/>
    </row>
    <row r="17" spans="1:13" s="1" customFormat="1" x14ac:dyDescent="0.25">
      <c r="A17" s="22">
        <v>33.702321357122095</v>
      </c>
      <c r="B17" s="23">
        <v>0</v>
      </c>
      <c r="C17" s="24">
        <f t="shared" si="1"/>
        <v>33.702321357122095</v>
      </c>
      <c r="D17" s="25">
        <v>38.584179999999996</v>
      </c>
      <c r="E17" s="23">
        <v>0</v>
      </c>
      <c r="F17" s="26">
        <f t="shared" si="2"/>
        <v>38.584179999999996</v>
      </c>
      <c r="G17" s="10"/>
      <c r="H17" s="2"/>
      <c r="I17" s="2"/>
      <c r="J17" s="2"/>
      <c r="K17" s="2"/>
      <c r="L17" s="2"/>
      <c r="M17" s="2"/>
    </row>
    <row r="18" spans="1:13" s="1" customFormat="1" x14ac:dyDescent="0.25">
      <c r="A18" s="27">
        <f>SUM(A12:A17)</f>
        <v>1243.8772519975003</v>
      </c>
      <c r="B18" s="27">
        <f>SUM(B12:B17)</f>
        <v>474.97250500000001</v>
      </c>
      <c r="C18" s="27">
        <f>A18+B18</f>
        <v>1718.8497569975002</v>
      </c>
      <c r="D18" s="27">
        <f>SUM(D12:D17)</f>
        <v>1367.9500740000001</v>
      </c>
      <c r="E18" s="27">
        <f>SUM(E12:E17)</f>
        <v>15.700827</v>
      </c>
      <c r="F18" s="27">
        <f>D18+E18</f>
        <v>1383.650901</v>
      </c>
      <c r="G18" s="10"/>
      <c r="H18" s="2"/>
      <c r="I18" s="2"/>
      <c r="J18" s="2"/>
      <c r="K18" s="2"/>
      <c r="L18" s="2"/>
      <c r="M18" s="2"/>
    </row>
    <row r="19" spans="1:13" s="1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MPS by Subactivity Chart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tjones</dc:creator>
  <cp:lastModifiedBy>Jones, Thomas J</cp:lastModifiedBy>
  <cp:lastPrinted>2016-02-05T22:21:28Z</cp:lastPrinted>
  <dcterms:created xsi:type="dcterms:W3CDTF">2014-12-05T21:14:53Z</dcterms:created>
  <dcterms:modified xsi:type="dcterms:W3CDTF">2016-02-05T23:48:56Z</dcterms:modified>
</cp:coreProperties>
</file>