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HRD Funding" sheetId="1" r:id="rId1"/>
  </sheets>
  <definedNames>
    <definedName name="_xlnm.Print_Area" localSheetId="0">'HRD Funding'!$A$1:$F$18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F16" i="1"/>
  <c r="E16" i="1"/>
  <c r="D15" i="1"/>
  <c r="E15" i="1" s="1"/>
  <c r="C15" i="1"/>
  <c r="B15" i="1"/>
  <c r="F15" i="1" s="1"/>
  <c r="E14" i="1"/>
  <c r="F14" i="1" s="1"/>
  <c r="F13" i="1"/>
  <c r="E13" i="1"/>
  <c r="E12" i="1"/>
  <c r="F12" i="1" s="1"/>
  <c r="D11" i="1"/>
  <c r="E11" i="1" s="1"/>
  <c r="C11" i="1"/>
  <c r="B11" i="1"/>
  <c r="E10" i="1"/>
  <c r="F10" i="1" s="1"/>
  <c r="F9" i="1"/>
  <c r="E9" i="1"/>
  <c r="E8" i="1"/>
  <c r="F8" i="1" s="1"/>
  <c r="F7" i="1"/>
  <c r="E7" i="1"/>
  <c r="D6" i="1"/>
  <c r="D5" i="1" s="1"/>
  <c r="E5" i="1" s="1"/>
  <c r="C6" i="1"/>
  <c r="C5" i="1" s="1"/>
  <c r="B6" i="1"/>
  <c r="B5" i="1"/>
  <c r="F5" i="1" s="1"/>
  <c r="F11" i="1" l="1"/>
  <c r="E6" i="1"/>
  <c r="F6" i="1" s="1"/>
</calcChain>
</file>

<file path=xl/sharedStrings.xml><?xml version="1.0" encoding="utf-8"?>
<sst xmlns="http://schemas.openxmlformats.org/spreadsheetml/2006/main" count="21" uniqueCount="21">
  <si>
    <t>(Dollars in Millions)</t>
  </si>
  <si>
    <t>FY 2018 Request</t>
  </si>
  <si>
    <t>Change Over
FY 2016 Actual</t>
  </si>
  <si>
    <t>Amount</t>
  </si>
  <si>
    <t>Percent</t>
  </si>
  <si>
    <t>NSF INCLUDES</t>
  </si>
  <si>
    <t>FY 2016 Actual</t>
  </si>
  <si>
    <t>FY 2017 (TBD)</t>
  </si>
  <si>
    <t>Learning and Learning Environments</t>
  </si>
  <si>
    <t>STEM Professional Workforce</t>
  </si>
  <si>
    <t>Total, HRD</t>
  </si>
  <si>
    <t xml:space="preserve">   ADVANCE</t>
  </si>
  <si>
    <t xml:space="preserve">   Alliances for Graduate Education and the
      Professoriate (AGEP)</t>
  </si>
  <si>
    <t xml:space="preserve">   Historically Black Colleges and Universities
      Undergraduate Program (HBCU-UP)</t>
  </si>
  <si>
    <t xml:space="preserve">   Tribal Colleges and Universities Program (TCUP)</t>
  </si>
  <si>
    <t>Broadening Participation &amp; Institutional Capacity</t>
  </si>
  <si>
    <t xml:space="preserve">   EHR Core Research (ECR): Broadening
      Participation and Institutional Capacity in STEM</t>
  </si>
  <si>
    <t xml:space="preserve">   Louis Stokes Alliances for Minority
      Participation (LSAMP)</t>
  </si>
  <si>
    <t xml:space="preserve">   Centers for Research Excellence in Science
      and Technology (CREST)</t>
  </si>
  <si>
    <t xml:space="preserve">   Excellence Awards in Science and  
      Engineering (EASE)</t>
  </si>
  <si>
    <t>Human Resource Development (HRD)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</si>
</sst>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  <numFmt numFmtId="168" formatCode="[$-10409]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10" fillId="0" borderId="0" xfId="0" applyFont="1" applyFill="1" applyBorder="1" applyAlignment="1">
      <alignment wrapText="1"/>
    </xf>
    <xf numFmtId="164" fontId="11" fillId="0" borderId="0" xfId="0" applyNumberFormat="1" applyFont="1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168" fontId="9" fillId="0" borderId="4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>
      <alignment horizontal="left" vertical="top" wrapText="1"/>
    </xf>
    <xf numFmtId="167" fontId="8" fillId="0" borderId="3" xfId="2" applyNumberFormat="1" applyFont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top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9">
    <cellStyle name="Normal" xfId="0" builtinId="0"/>
    <cellStyle name="Normal 11 2" xfId="6"/>
    <cellStyle name="Normal 2" xfId="1"/>
    <cellStyle name="Normal 3" xfId="5"/>
    <cellStyle name="Normal 3 2" xfId="8"/>
    <cellStyle name="Normal 4" xfId="4"/>
    <cellStyle name="Normal 5" xfId="3"/>
    <cellStyle name="Percent 2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" customWidth="1"/>
    <col min="5" max="5" width="10.6640625" style="2" customWidth="1"/>
    <col min="6" max="6" width="8.33203125" style="2" customWidth="1"/>
  </cols>
  <sheetData>
    <row r="1" spans="1:6" ht="16.5" customHeight="1" x14ac:dyDescent="0.3">
      <c r="A1" s="23" t="s">
        <v>20</v>
      </c>
      <c r="B1" s="23"/>
      <c r="C1" s="23"/>
      <c r="D1" s="23"/>
      <c r="E1" s="24"/>
      <c r="F1" s="24"/>
    </row>
    <row r="2" spans="1:6" ht="15" thickBot="1" x14ac:dyDescent="0.35">
      <c r="A2" s="25" t="s">
        <v>0</v>
      </c>
      <c r="B2" s="26"/>
      <c r="C2" s="26"/>
      <c r="D2" s="26"/>
      <c r="E2" s="27"/>
      <c r="F2" s="27"/>
    </row>
    <row r="3" spans="1:6" ht="28.95" customHeight="1" x14ac:dyDescent="0.3">
      <c r="B3" s="28" t="s">
        <v>6</v>
      </c>
      <c r="C3" s="28" t="s">
        <v>7</v>
      </c>
      <c r="D3" s="28" t="s">
        <v>1</v>
      </c>
      <c r="E3" s="29" t="s">
        <v>2</v>
      </c>
      <c r="F3" s="30"/>
    </row>
    <row r="4" spans="1:6" ht="12.75" customHeight="1" x14ac:dyDescent="0.3">
      <c r="B4" s="28"/>
      <c r="C4" s="28"/>
      <c r="D4" s="28"/>
      <c r="E4" t="s">
        <v>3</v>
      </c>
      <c r="F4" t="s">
        <v>4</v>
      </c>
    </row>
    <row r="5" spans="1:6" ht="16.5" customHeight="1" x14ac:dyDescent="0.3">
      <c r="A5" s="10" t="s">
        <v>10</v>
      </c>
      <c r="B5" s="11">
        <f>SUM(B6,B11,B15)</f>
        <v>149.308851</v>
      </c>
      <c r="C5" s="11">
        <f t="shared" ref="C5:D5" si="0">SUM(C6,C11,C15)</f>
        <v>0</v>
      </c>
      <c r="D5" s="11">
        <f t="shared" si="0"/>
        <v>135.30000000000001</v>
      </c>
      <c r="E5" s="11">
        <f>D5-B5</f>
        <v>-14.008850999999993</v>
      </c>
      <c r="F5" s="16">
        <f>IF(B5=0,"N/A  ",E5/B5)</f>
        <v>-9.3824652096478806E-2</v>
      </c>
    </row>
    <row r="6" spans="1:6" ht="13.5" customHeight="1" x14ac:dyDescent="0.3">
      <c r="A6" s="12" t="s">
        <v>8</v>
      </c>
      <c r="B6" s="8">
        <f>SUM(B7:B10)</f>
        <v>58.493175999999998</v>
      </c>
      <c r="C6" s="8">
        <f t="shared" ref="C6:D6" si="1">SUM(C7:C10)</f>
        <v>0</v>
      </c>
      <c r="D6" s="8">
        <f t="shared" si="1"/>
        <v>56.53</v>
      </c>
      <c r="E6" s="8">
        <f>D6-B6</f>
        <v>-1.9631759999999971</v>
      </c>
      <c r="F6" s="17">
        <f>IF(B6=0,"N/A  ",E6/B6)</f>
        <v>-3.356247915141413E-2</v>
      </c>
    </row>
    <row r="7" spans="1:6" s="2" customFormat="1" ht="13.5" customHeight="1" x14ac:dyDescent="0.25">
      <c r="A7" s="9" t="s">
        <v>11</v>
      </c>
      <c r="B7" s="14">
        <v>1.4799739999999999</v>
      </c>
      <c r="C7" s="1">
        <v>0</v>
      </c>
      <c r="D7" s="1">
        <v>1.53</v>
      </c>
      <c r="E7" s="1">
        <f t="shared" ref="E7:E17" si="2">D7-B7</f>
        <v>5.0026000000000126E-2</v>
      </c>
      <c r="F7" s="18">
        <f t="shared" ref="F7:F17" si="3">IF(B7=0,"N/A  ",E7/B7)</f>
        <v>3.3801945169307117E-2</v>
      </c>
    </row>
    <row r="8" spans="1:6" s="2" customFormat="1" ht="27" customHeight="1" x14ac:dyDescent="0.25">
      <c r="A8" s="15" t="s">
        <v>12</v>
      </c>
      <c r="B8" s="14">
        <v>7.9971129999999997</v>
      </c>
      <c r="C8" s="1">
        <v>0</v>
      </c>
      <c r="D8" s="1">
        <v>7</v>
      </c>
      <c r="E8" s="1">
        <f t="shared" si="2"/>
        <v>-0.99711299999999969</v>
      </c>
      <c r="F8" s="18">
        <f t="shared" si="3"/>
        <v>-0.12468412038194281</v>
      </c>
    </row>
    <row r="9" spans="1:6" s="2" customFormat="1" ht="27" customHeight="1" x14ac:dyDescent="0.25">
      <c r="A9" s="15" t="s">
        <v>13</v>
      </c>
      <c r="B9" s="14">
        <v>35.009239999999998</v>
      </c>
      <c r="C9" s="1">
        <v>0</v>
      </c>
      <c r="D9" s="1">
        <v>35</v>
      </c>
      <c r="E9" s="1">
        <f t="shared" si="2"/>
        <v>-9.2399999999983606E-3</v>
      </c>
      <c r="F9" s="18">
        <f t="shared" si="3"/>
        <v>-2.6393032239484091E-4</v>
      </c>
    </row>
    <row r="10" spans="1:6" s="2" customFormat="1" ht="13.5" customHeight="1" x14ac:dyDescent="0.25">
      <c r="A10" s="15" t="s">
        <v>14</v>
      </c>
      <c r="B10" s="14">
        <v>14.006849000000001</v>
      </c>
      <c r="C10" s="1">
        <v>0</v>
      </c>
      <c r="D10" s="1">
        <v>13</v>
      </c>
      <c r="E10" s="1">
        <f t="shared" si="2"/>
        <v>-1.0068490000000008</v>
      </c>
      <c r="F10" s="18">
        <f t="shared" si="3"/>
        <v>-7.1882619709829149E-2</v>
      </c>
    </row>
    <row r="11" spans="1:6" s="2" customFormat="1" ht="13.5" customHeight="1" x14ac:dyDescent="0.25">
      <c r="A11" s="13" t="s">
        <v>15</v>
      </c>
      <c r="B11" s="8">
        <f>SUM(B12:B14)</f>
        <v>61.185820000000007</v>
      </c>
      <c r="C11" s="8">
        <f t="shared" ref="C11:D11" si="4">SUM(C12:C14)</f>
        <v>0</v>
      </c>
      <c r="D11" s="8">
        <f t="shared" si="4"/>
        <v>50.95</v>
      </c>
      <c r="E11" s="8">
        <f t="shared" si="2"/>
        <v>-10.235820000000004</v>
      </c>
      <c r="F11" s="18">
        <f t="shared" si="3"/>
        <v>-0.16729072193524583</v>
      </c>
    </row>
    <row r="12" spans="1:6" s="2" customFormat="1" ht="28.2" customHeight="1" x14ac:dyDescent="0.25">
      <c r="A12" s="15" t="s">
        <v>16</v>
      </c>
      <c r="B12" s="14">
        <v>12.897486000000001</v>
      </c>
      <c r="C12" s="1">
        <v>0</v>
      </c>
      <c r="D12" s="1">
        <v>7.28</v>
      </c>
      <c r="E12" s="1">
        <f t="shared" si="2"/>
        <v>-5.6174860000000004</v>
      </c>
      <c r="F12" s="18">
        <f t="shared" si="3"/>
        <v>-0.43554891240044769</v>
      </c>
    </row>
    <row r="13" spans="1:6" s="2" customFormat="1" ht="13.5" customHeight="1" x14ac:dyDescent="0.25">
      <c r="A13" s="19" t="s">
        <v>5</v>
      </c>
      <c r="B13" s="14">
        <v>2.2752569999999999</v>
      </c>
      <c r="C13" s="1">
        <v>0</v>
      </c>
      <c r="D13" s="1">
        <v>3</v>
      </c>
      <c r="E13" s="1">
        <f t="shared" si="2"/>
        <v>0.72474300000000014</v>
      </c>
      <c r="F13" s="18">
        <f t="shared" si="3"/>
        <v>0.31853236799183571</v>
      </c>
    </row>
    <row r="14" spans="1:6" s="2" customFormat="1" ht="24" customHeight="1" x14ac:dyDescent="0.25">
      <c r="A14" s="15" t="s">
        <v>17</v>
      </c>
      <c r="B14" s="14">
        <v>46.013077000000003</v>
      </c>
      <c r="C14" s="1">
        <v>0</v>
      </c>
      <c r="D14" s="1">
        <v>40.67</v>
      </c>
      <c r="E14" s="1">
        <f t="shared" si="2"/>
        <v>-5.343077000000001</v>
      </c>
      <c r="F14" s="18">
        <f t="shared" si="3"/>
        <v>-0.11612083669170833</v>
      </c>
    </row>
    <row r="15" spans="1:6" s="2" customFormat="1" ht="13.5" customHeight="1" x14ac:dyDescent="0.25">
      <c r="A15" s="12" t="s">
        <v>9</v>
      </c>
      <c r="B15" s="8">
        <f>SUM(B16, B17)</f>
        <v>29.629854999999999</v>
      </c>
      <c r="C15" s="8">
        <f t="shared" ref="C15:D15" si="5">SUM(C16, C17)</f>
        <v>0</v>
      </c>
      <c r="D15" s="8">
        <f t="shared" si="5"/>
        <v>27.82</v>
      </c>
      <c r="E15" s="8">
        <f t="shared" si="2"/>
        <v>-1.8098549999999989</v>
      </c>
      <c r="F15" s="18">
        <f t="shared" si="3"/>
        <v>-6.1082141643960086E-2</v>
      </c>
    </row>
    <row r="16" spans="1:6" s="2" customFormat="1" ht="23.4" customHeight="1" x14ac:dyDescent="0.25">
      <c r="A16" s="15" t="s">
        <v>18</v>
      </c>
      <c r="B16" s="14">
        <v>24.036695999999999</v>
      </c>
      <c r="C16" s="1">
        <v>0</v>
      </c>
      <c r="D16" s="1">
        <v>24</v>
      </c>
      <c r="E16" s="1">
        <f t="shared" si="2"/>
        <v>-3.6695999999999174E-2</v>
      </c>
      <c r="F16" s="18">
        <f t="shared" si="3"/>
        <v>-1.526665728101698E-3</v>
      </c>
    </row>
    <row r="17" spans="1:6" ht="25.8" customHeight="1" thickBot="1" x14ac:dyDescent="0.35">
      <c r="A17" s="20" t="s">
        <v>19</v>
      </c>
      <c r="B17" s="14">
        <v>5.593159</v>
      </c>
      <c r="C17" s="1">
        <v>0</v>
      </c>
      <c r="D17" s="1">
        <v>3.82</v>
      </c>
      <c r="E17" s="1">
        <f t="shared" si="2"/>
        <v>-1.7731590000000002</v>
      </c>
      <c r="F17" s="18">
        <f t="shared" si="3"/>
        <v>-0.3170228130471528</v>
      </c>
    </row>
    <row r="18" spans="1:6" x14ac:dyDescent="0.3">
      <c r="A18" s="22"/>
      <c r="B18" s="22"/>
      <c r="C18" s="22"/>
      <c r="D18" s="22"/>
      <c r="E18" s="22"/>
      <c r="F18" s="22"/>
    </row>
    <row r="19" spans="1:6" ht="14.4" customHeight="1" x14ac:dyDescent="0.3">
      <c r="A19" s="21"/>
      <c r="B19" s="21"/>
      <c r="C19" s="21"/>
      <c r="D19" s="21"/>
      <c r="E19" s="21"/>
      <c r="F19" s="21"/>
    </row>
    <row r="20" spans="1:6" ht="15" customHeight="1" x14ac:dyDescent="0.3">
      <c r="A20" s="3"/>
      <c r="B20" s="4"/>
      <c r="C20" s="4"/>
      <c r="D20" s="4"/>
      <c r="E20" s="5"/>
      <c r="F20" s="5"/>
    </row>
    <row r="21" spans="1:6" x14ac:dyDescent="0.3">
      <c r="A21" s="3"/>
      <c r="B21" s="4"/>
      <c r="C21" s="4"/>
      <c r="D21" s="4"/>
      <c r="E21" s="5"/>
      <c r="F21" s="5"/>
    </row>
    <row r="22" spans="1:6" x14ac:dyDescent="0.3">
      <c r="A22" s="3"/>
      <c r="B22" s="4"/>
      <c r="C22" s="4"/>
      <c r="D22" s="4"/>
      <c r="E22" s="5"/>
      <c r="F22" s="5"/>
    </row>
    <row r="23" spans="1:6" x14ac:dyDescent="0.3">
      <c r="A23" s="3"/>
      <c r="B23" s="4"/>
      <c r="C23" s="4"/>
      <c r="D23" s="4"/>
      <c r="E23" s="5"/>
      <c r="F23" s="5"/>
    </row>
    <row r="24" spans="1:6" x14ac:dyDescent="0.3">
      <c r="A24" s="3"/>
      <c r="B24" s="4"/>
      <c r="C24" s="4"/>
      <c r="D24" s="4"/>
      <c r="E24" s="5"/>
      <c r="F24" s="5"/>
    </row>
    <row r="25" spans="1:6" x14ac:dyDescent="0.3">
      <c r="A25" s="6"/>
      <c r="B25" s="4"/>
      <c r="C25" s="4"/>
      <c r="D25" s="4"/>
      <c r="E25" s="5"/>
      <c r="F25" s="5"/>
    </row>
    <row r="26" spans="1:6" x14ac:dyDescent="0.3">
      <c r="A26" s="6"/>
      <c r="B26" s="4"/>
      <c r="C26" s="4"/>
      <c r="D26" s="4"/>
      <c r="E26" s="5"/>
      <c r="F26" s="5"/>
    </row>
    <row r="27" spans="1:6" x14ac:dyDescent="0.3">
      <c r="A27" s="6"/>
      <c r="B27" s="4"/>
      <c r="C27" s="4"/>
      <c r="D27" s="4"/>
      <c r="E27" s="5"/>
      <c r="F27" s="5"/>
    </row>
    <row r="28" spans="1:6" x14ac:dyDescent="0.3">
      <c r="A28" s="3"/>
      <c r="B28" s="4"/>
      <c r="C28" s="4"/>
      <c r="D28" s="4"/>
      <c r="E28" s="5"/>
      <c r="F28" s="5"/>
    </row>
    <row r="29" spans="1:6" ht="12.75" customHeight="1" x14ac:dyDescent="0.3">
      <c r="A29" s="3"/>
      <c r="B29" s="4"/>
      <c r="C29" s="4"/>
      <c r="D29" s="4"/>
      <c r="E29" s="5"/>
      <c r="F29" s="5"/>
    </row>
    <row r="30" spans="1:6" x14ac:dyDescent="0.3">
      <c r="A30" s="6"/>
      <c r="B30" s="4"/>
      <c r="C30" s="4"/>
      <c r="D30" s="4"/>
      <c r="E30" s="5"/>
      <c r="F30" s="5"/>
    </row>
    <row r="31" spans="1:6" x14ac:dyDescent="0.3">
      <c r="A31" s="6"/>
      <c r="B31" s="4"/>
      <c r="C31" s="4"/>
      <c r="D31" s="4"/>
      <c r="E31" s="5"/>
      <c r="F31" s="5"/>
    </row>
    <row r="32" spans="1:6" x14ac:dyDescent="0.3">
      <c r="A32" s="3"/>
      <c r="B32" s="4"/>
      <c r="C32" s="4"/>
      <c r="D32" s="4"/>
      <c r="E32" s="5"/>
      <c r="F32" s="5"/>
    </row>
    <row r="33" spans="1:6" x14ac:dyDescent="0.3">
      <c r="A33" s="3"/>
      <c r="B33" s="4"/>
      <c r="C33" s="4"/>
      <c r="D33" s="4"/>
      <c r="E33" s="5"/>
      <c r="F33" s="5"/>
    </row>
    <row r="34" spans="1:6" x14ac:dyDescent="0.3">
      <c r="A34" s="3"/>
      <c r="B34" s="4"/>
      <c r="C34" s="4"/>
      <c r="D34" s="4"/>
      <c r="E34" s="5"/>
      <c r="F34" s="5"/>
    </row>
    <row r="35" spans="1:6" x14ac:dyDescent="0.3">
      <c r="A35" s="7"/>
      <c r="B35" s="7"/>
      <c r="C35" s="5"/>
      <c r="D35" s="5"/>
      <c r="E35" s="5"/>
      <c r="F35" s="5"/>
    </row>
    <row r="36" spans="1:6" x14ac:dyDescent="0.3">
      <c r="A36" s="7"/>
      <c r="B36" s="7"/>
      <c r="C36" s="5"/>
      <c r="D36" s="5"/>
      <c r="E36" s="5"/>
      <c r="F36" s="5"/>
    </row>
    <row r="42" spans="1:6" x14ac:dyDescent="0.3">
      <c r="C42"/>
      <c r="D42"/>
      <c r="E42"/>
      <c r="F42"/>
    </row>
    <row r="43" spans="1:6" x14ac:dyDescent="0.3">
      <c r="C43"/>
      <c r="D43"/>
      <c r="E43"/>
      <c r="F43"/>
    </row>
    <row r="44" spans="1:6" x14ac:dyDescent="0.3">
      <c r="C44"/>
      <c r="D44"/>
      <c r="E44"/>
      <c r="F44"/>
    </row>
    <row r="45" spans="1:6" x14ac:dyDescent="0.3">
      <c r="C45"/>
      <c r="D45"/>
      <c r="E45"/>
      <c r="F45"/>
    </row>
  </sheetData>
  <mergeCells count="8">
    <mergeCell ref="A19:F19"/>
    <mergeCell ref="A18:F18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HRD Funding</vt:lpstr>
      <vt:lpstr>'HRD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2017-05-19T10:43:28Z</cp:lastPrinted>
  <dcterms:created xsi:type="dcterms:W3CDTF">2017-05-18T16:25:51Z</dcterms:created>
  <dcterms:modified xsi:type="dcterms:W3CDTF">2017-05-19T10:43:31Z</dcterms:modified>
</cp:coreProperties>
</file>