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60" yWindow="60" windowWidth="9936" windowHeight="5616"/>
  </bookViews>
  <sheets>
    <sheet name="DKIST Funding Requirements" sheetId="1" r:id="rId1"/>
  </sheets>
  <definedNames>
    <definedName name="_xlnm.Print_Area" localSheetId="0">'DKIST Funding Requirements'!$A$1:$J$17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4" i="1" l="1"/>
  <c r="I14" i="1"/>
  <c r="H14" i="1"/>
  <c r="G14" i="1"/>
  <c r="F14" i="1"/>
  <c r="E14" i="1"/>
  <c r="D14" i="1"/>
  <c r="C14" i="1"/>
  <c r="B14" i="1"/>
  <c r="D12" i="1"/>
  <c r="B12" i="1"/>
  <c r="J9" i="1"/>
  <c r="J15" i="1" s="1"/>
  <c r="I9" i="1"/>
  <c r="I15" i="1" s="1"/>
  <c r="G9" i="1"/>
  <c r="G15" i="1" s="1"/>
  <c r="E9" i="1"/>
  <c r="E15" i="1" s="1"/>
  <c r="D9" i="1"/>
  <c r="D15" i="1" s="1"/>
  <c r="B8" i="1"/>
  <c r="I7" i="1"/>
  <c r="H7" i="1"/>
  <c r="H9" i="1" s="1"/>
  <c r="H15" i="1" s="1"/>
  <c r="G7" i="1"/>
  <c r="F7" i="1"/>
  <c r="F9" i="1" s="1"/>
  <c r="F15" i="1" s="1"/>
  <c r="E7" i="1"/>
  <c r="C7" i="1"/>
  <c r="C9" i="1" s="1"/>
  <c r="C15" i="1" s="1"/>
  <c r="B6" i="1"/>
  <c r="B9" i="1" s="1"/>
  <c r="B15" i="1" s="1"/>
</calcChain>
</file>

<file path=xl/sharedStrings.xml><?xml version="1.0" encoding="utf-8"?>
<sst xmlns="http://schemas.openxmlformats.org/spreadsheetml/2006/main" count="26" uniqueCount="24">
  <si>
    <t>(Dollars in Millions)</t>
  </si>
  <si>
    <t>ESTIMATES</t>
  </si>
  <si>
    <t>FY 2019</t>
  </si>
  <si>
    <t>FY 2020</t>
  </si>
  <si>
    <t>FY 2021</t>
  </si>
  <si>
    <t>Concept &amp; Development</t>
  </si>
  <si>
    <t>ARRA</t>
  </si>
  <si>
    <t xml:space="preserve"> </t>
  </si>
  <si>
    <t>FY 2022</t>
  </si>
  <si>
    <t>FY 2018 Request</t>
  </si>
  <si>
    <t>FY 2023</t>
  </si>
  <si>
    <t>FY 2016 Actual</t>
  </si>
  <si>
    <t>FY 2017 Estimate</t>
  </si>
  <si>
    <r>
      <t>Prior Years</t>
    </r>
    <r>
      <rPr>
        <vertAlign val="superscript"/>
        <sz val="9"/>
        <color rgb="FF000000"/>
        <rFont val="Arial"/>
        <family val="2"/>
      </rPr>
      <t>1</t>
    </r>
  </si>
  <si>
    <r>
      <t>Operations &amp; Maintenance</t>
    </r>
    <r>
      <rPr>
        <vertAlign val="superscript"/>
        <sz val="9"/>
        <color rgb="FF000000"/>
        <rFont val="Arial"/>
        <family val="2"/>
      </rPr>
      <t>2</t>
    </r>
  </si>
  <si>
    <r>
      <rPr>
        <vertAlign val="superscript"/>
        <sz val="8"/>
        <color rgb="FF000000"/>
        <rFont val="Arial"/>
        <family val="2"/>
      </rPr>
      <t xml:space="preserve">2 </t>
    </r>
    <r>
      <rPr>
        <sz val="8"/>
        <color rgb="FF000000"/>
        <rFont val="Arial"/>
        <family val="2"/>
      </rPr>
      <t>Of the total Operations &amp; Maintenance funding, $2.0 million per year for FY 2011 through FY 2020 is for cultural mitigation activities as agreed to during the compliance process.</t>
    </r>
  </si>
  <si>
    <r>
      <rPr>
        <vertAlign val="superscript"/>
        <sz val="8"/>
        <color rgb="FF000000"/>
        <rFont val="Arial"/>
        <family val="2"/>
      </rPr>
      <t xml:space="preserve">1 </t>
    </r>
    <r>
      <rPr>
        <sz val="8"/>
        <color rgb="FF000000"/>
        <rFont val="Arial"/>
        <family val="2"/>
      </rPr>
      <t>Concept &amp; Development funding and Implementation funding are cumulative of all prior years; Operations &amp; Maintenance funding reflects prior year actual obligations only.</t>
    </r>
  </si>
  <si>
    <t>Total Funding Requirements for DKIST</t>
  </si>
  <si>
    <t>R&amp;RA:</t>
  </si>
  <si>
    <t>Subtotal, R&amp;RA</t>
  </si>
  <si>
    <t>MREFC:</t>
  </si>
  <si>
    <t>Subtotal, MREFC</t>
  </si>
  <si>
    <t>TOTAL REQUIREMENTS</t>
  </si>
  <si>
    <t>Implementation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</si>
</sst>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.00;\-&quot;$&quot;#,##0.00;&quot;-&quot;??"/>
    <numFmt numFmtId="165" formatCode="#,##0.00;\-#,##0.00;&quot;-&quot;??"/>
  </numFmts>
  <fonts count="9" x14ac:knownFonts="1"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vertAlign val="superscript"/>
      <sz val="9"/>
      <color rgb="FF000000"/>
      <name val="Arial"/>
      <family val="2"/>
    </font>
    <font>
      <b/>
      <sz val="9"/>
      <color rgb="FF000000"/>
      <name val="Arial"/>
      <family val="2"/>
    </font>
    <font>
      <i/>
      <sz val="9"/>
      <color rgb="FF000000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4" xfId="0" applyFont="1" applyFill="1" applyBorder="1"/>
    <xf numFmtId="0" fontId="5" fillId="0" borderId="0" xfId="0" applyFont="1" applyFill="1" applyBorder="1"/>
    <xf numFmtId="0" fontId="2" fillId="0" borderId="0" xfId="0" applyFont="1" applyFill="1" applyBorder="1"/>
    <xf numFmtId="0" fontId="2" fillId="0" borderId="6" xfId="0" applyFont="1" applyFill="1" applyBorder="1"/>
    <xf numFmtId="164" fontId="2" fillId="0" borderId="0" xfId="0" applyNumberFormat="1" applyFont="1" applyFill="1" applyBorder="1"/>
    <xf numFmtId="164" fontId="2" fillId="0" borderId="6" xfId="0" applyNumberFormat="1" applyFont="1" applyFill="1" applyBorder="1"/>
    <xf numFmtId="165" fontId="2" fillId="0" borderId="0" xfId="0" applyNumberFormat="1" applyFont="1" applyFill="1" applyBorder="1"/>
    <xf numFmtId="165" fontId="2" fillId="0" borderId="6" xfId="0" applyNumberFormat="1" applyFont="1" applyFill="1" applyBorder="1"/>
    <xf numFmtId="165" fontId="2" fillId="0" borderId="4" xfId="0" applyNumberFormat="1" applyFont="1" applyFill="1" applyBorder="1"/>
    <xf numFmtId="164" fontId="2" fillId="0" borderId="7" xfId="0" applyNumberFormat="1" applyFont="1" applyFill="1" applyBorder="1"/>
    <xf numFmtId="164" fontId="2" fillId="0" borderId="8" xfId="0" applyNumberFormat="1" applyFont="1" applyFill="1" applyBorder="1"/>
    <xf numFmtId="0" fontId="2" fillId="0" borderId="9" xfId="0" applyFont="1" applyFill="1" applyBorder="1"/>
    <xf numFmtId="164" fontId="2" fillId="0" borderId="9" xfId="0" applyNumberFormat="1" applyFont="1" applyFill="1" applyBorder="1"/>
    <xf numFmtId="164" fontId="2" fillId="0" borderId="10" xfId="0" applyNumberFormat="1" applyFont="1" applyFill="1" applyBorder="1"/>
    <xf numFmtId="0" fontId="4" fillId="0" borderId="11" xfId="0" applyFont="1" applyFill="1" applyBorder="1"/>
    <xf numFmtId="164" fontId="4" fillId="0" borderId="11" xfId="0" applyNumberFormat="1" applyFont="1" applyFill="1" applyBorder="1"/>
    <xf numFmtId="164" fontId="4" fillId="0" borderId="12" xfId="0" applyNumberFormat="1" applyFont="1" applyFill="1" applyBorder="1"/>
    <xf numFmtId="0" fontId="0" fillId="0" borderId="0" xfId="0" applyFill="1"/>
    <xf numFmtId="0" fontId="2" fillId="0" borderId="4" xfId="0" applyFont="1" applyFill="1" applyBorder="1" applyAlignment="1">
      <alignment horizontal="right" wrapText="1"/>
    </xf>
    <xf numFmtId="0" fontId="0" fillId="0" borderId="0" xfId="0" applyFill="1" applyAlignment="1">
      <alignment horizontal="justify" vertical="justify"/>
    </xf>
    <xf numFmtId="0" fontId="8" fillId="0" borderId="0" xfId="0" applyFont="1" applyFill="1" applyAlignment="1">
      <alignment horizontal="justify" vertical="justify"/>
    </xf>
    <xf numFmtId="0" fontId="6" fillId="0" borderId="0" xfId="0" applyFont="1" applyFill="1" applyBorder="1" applyAlignment="1">
      <alignment horizontal="justify" vertical="justify" wrapText="1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right" wrapText="1"/>
    </xf>
    <xf numFmtId="0" fontId="2" fillId="0" borderId="4" xfId="0" applyFont="1" applyFill="1" applyBorder="1" applyAlignment="1">
      <alignment horizontal="right" wrapText="1"/>
    </xf>
    <xf numFmtId="0" fontId="2" fillId="0" borderId="3" xfId="0" applyFont="1" applyFill="1" applyBorder="1" applyAlignment="1">
      <alignment horizontal="right" wrapText="1"/>
    </xf>
    <xf numFmtId="0" fontId="2" fillId="0" borderId="5" xfId="0" applyFont="1" applyFill="1" applyBorder="1" applyAlignment="1">
      <alignment horizontal="right" wrapText="1"/>
    </xf>
    <xf numFmtId="0" fontId="4" fillId="2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showGridLines="0" tabSelected="1" zoomScaleNormal="100" zoomScalePageLayoutView="150" workbookViewId="0">
      <selection activeCell="H23" sqref="H23"/>
    </sheetView>
  </sheetViews>
  <sheetFormatPr defaultColWidth="8.6640625" defaultRowHeight="14.4" x14ac:dyDescent="0.3"/>
  <cols>
    <col min="1" max="1" width="23.109375" style="19" customWidth="1"/>
    <col min="2" max="10" width="7.77734375" style="19" customWidth="1"/>
    <col min="11" max="16384" width="8.6640625" style="19"/>
  </cols>
  <sheetData>
    <row r="1" spans="1:10" x14ac:dyDescent="0.3">
      <c r="A1" s="24" t="s">
        <v>17</v>
      </c>
      <c r="B1" s="24"/>
      <c r="C1" s="24"/>
      <c r="D1" s="24"/>
      <c r="E1" s="24"/>
      <c r="F1" s="24"/>
      <c r="G1" s="24"/>
      <c r="H1" s="24"/>
      <c r="I1" s="24"/>
      <c r="J1" s="24"/>
    </row>
    <row r="2" spans="1:10" ht="15" thickBot="1" x14ac:dyDescent="0.35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0" ht="16.2" customHeight="1" x14ac:dyDescent="0.3">
      <c r="A3" s="1"/>
      <c r="B3" s="26" t="s">
        <v>13</v>
      </c>
      <c r="C3" s="28" t="s">
        <v>11</v>
      </c>
      <c r="D3" s="28" t="s">
        <v>12</v>
      </c>
      <c r="E3" s="30" t="s">
        <v>9</v>
      </c>
      <c r="F3" s="32" t="s">
        <v>1</v>
      </c>
      <c r="G3" s="32"/>
      <c r="H3" s="32"/>
      <c r="I3" s="32"/>
      <c r="J3" s="32"/>
    </row>
    <row r="4" spans="1:10" ht="17.55" customHeight="1" x14ac:dyDescent="0.3">
      <c r="A4" s="2"/>
      <c r="B4" s="27"/>
      <c r="C4" s="29"/>
      <c r="D4" s="29"/>
      <c r="E4" s="31"/>
      <c r="F4" s="20" t="s">
        <v>2</v>
      </c>
      <c r="G4" s="20" t="s">
        <v>3</v>
      </c>
      <c r="H4" s="20" t="s">
        <v>4</v>
      </c>
      <c r="I4" s="20" t="s">
        <v>8</v>
      </c>
      <c r="J4" s="20" t="s">
        <v>10</v>
      </c>
    </row>
    <row r="5" spans="1:10" x14ac:dyDescent="0.3">
      <c r="A5" s="3" t="s">
        <v>18</v>
      </c>
      <c r="B5" s="4"/>
      <c r="C5" s="4"/>
      <c r="D5" s="4"/>
      <c r="E5" s="5"/>
      <c r="F5" s="4"/>
      <c r="G5" s="4"/>
      <c r="H5" s="4"/>
      <c r="I5" s="4"/>
      <c r="J5" s="4"/>
    </row>
    <row r="6" spans="1:10" x14ac:dyDescent="0.3">
      <c r="A6" s="4" t="s">
        <v>5</v>
      </c>
      <c r="B6" s="6">
        <f>16.84+3.57+0+0</f>
        <v>20.41</v>
      </c>
      <c r="C6" s="6">
        <v>0</v>
      </c>
      <c r="D6" s="6">
        <v>0</v>
      </c>
      <c r="E6" s="7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</row>
    <row r="7" spans="1:10" x14ac:dyDescent="0.3">
      <c r="A7" s="4" t="s">
        <v>14</v>
      </c>
      <c r="B7" s="8">
        <v>7</v>
      </c>
      <c r="C7" s="8">
        <f>11.5+2</f>
        <v>13.5</v>
      </c>
      <c r="D7" s="8">
        <v>16</v>
      </c>
      <c r="E7" s="9">
        <f>14+2</f>
        <v>16</v>
      </c>
      <c r="F7" s="8">
        <f>16.5+2</f>
        <v>18.5</v>
      </c>
      <c r="G7" s="8">
        <f>17.01+2</f>
        <v>19.010000000000002</v>
      </c>
      <c r="H7" s="8">
        <f>17.54</f>
        <v>17.54</v>
      </c>
      <c r="I7" s="8">
        <f>18.08</f>
        <v>18.079999999999998</v>
      </c>
      <c r="J7" s="8">
        <v>18.62</v>
      </c>
    </row>
    <row r="8" spans="1:10" x14ac:dyDescent="0.3">
      <c r="A8" s="2" t="s">
        <v>6</v>
      </c>
      <c r="B8" s="10">
        <f>0+3.1</f>
        <v>3.1</v>
      </c>
      <c r="C8" s="8">
        <v>0</v>
      </c>
      <c r="D8" s="8">
        <v>0</v>
      </c>
      <c r="E8" s="9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</row>
    <row r="9" spans="1:10" x14ac:dyDescent="0.3">
      <c r="A9" s="4" t="s">
        <v>19</v>
      </c>
      <c r="B9" s="6">
        <f t="shared" ref="B9:J9" si="0">SUM(B6:B8)</f>
        <v>30.51</v>
      </c>
      <c r="C9" s="11">
        <f t="shared" si="0"/>
        <v>13.5</v>
      </c>
      <c r="D9" s="11">
        <f t="shared" si="0"/>
        <v>16</v>
      </c>
      <c r="E9" s="12">
        <f t="shared" si="0"/>
        <v>16</v>
      </c>
      <c r="F9" s="11">
        <f t="shared" si="0"/>
        <v>18.5</v>
      </c>
      <c r="G9" s="11">
        <f t="shared" si="0"/>
        <v>19.010000000000002</v>
      </c>
      <c r="H9" s="11">
        <f t="shared" si="0"/>
        <v>17.54</v>
      </c>
      <c r="I9" s="11">
        <f t="shared" si="0"/>
        <v>18.079999999999998</v>
      </c>
      <c r="J9" s="11">
        <f t="shared" si="0"/>
        <v>18.62</v>
      </c>
    </row>
    <row r="10" spans="1:10" x14ac:dyDescent="0.3">
      <c r="A10" s="4"/>
      <c r="B10" s="6"/>
      <c r="C10" s="6"/>
      <c r="D10" s="6" t="s">
        <v>7</v>
      </c>
      <c r="E10" s="7"/>
      <c r="F10" s="6"/>
      <c r="G10" s="6"/>
      <c r="H10" s="6"/>
      <c r="I10" s="6"/>
      <c r="J10" s="6"/>
    </row>
    <row r="11" spans="1:10" x14ac:dyDescent="0.3">
      <c r="A11" s="3" t="s">
        <v>20</v>
      </c>
      <c r="B11" s="6"/>
      <c r="C11" s="6"/>
      <c r="D11" s="6"/>
      <c r="E11" s="7"/>
      <c r="F11" s="6"/>
      <c r="G11" s="6"/>
      <c r="H11" s="6"/>
      <c r="I11" s="6"/>
      <c r="J11" s="6"/>
    </row>
    <row r="12" spans="1:10" x14ac:dyDescent="0.3">
      <c r="A12" s="4" t="s">
        <v>23</v>
      </c>
      <c r="B12" s="8">
        <f>0+(7+13)+5+10+25+36.88+25.12</f>
        <v>122</v>
      </c>
      <c r="C12" s="8">
        <v>20</v>
      </c>
      <c r="D12" s="8">
        <f>18.3+1.7</f>
        <v>20</v>
      </c>
      <c r="E12" s="9">
        <v>20</v>
      </c>
      <c r="F12" s="8">
        <v>16.13</v>
      </c>
      <c r="G12" s="8">
        <v>0</v>
      </c>
      <c r="H12" s="8">
        <v>0</v>
      </c>
      <c r="I12" s="8">
        <v>0</v>
      </c>
      <c r="J12" s="8">
        <v>0</v>
      </c>
    </row>
    <row r="13" spans="1:10" x14ac:dyDescent="0.3">
      <c r="A13" s="4" t="s">
        <v>6</v>
      </c>
      <c r="B13" s="8">
        <v>146</v>
      </c>
      <c r="C13" s="8">
        <v>0</v>
      </c>
      <c r="D13" s="8">
        <v>0</v>
      </c>
      <c r="E13" s="9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" thickBot="1" x14ac:dyDescent="0.35">
      <c r="A14" s="13" t="s">
        <v>21</v>
      </c>
      <c r="B14" s="14">
        <f>B12+B13</f>
        <v>268</v>
      </c>
      <c r="C14" s="14">
        <f t="shared" ref="C14:J14" si="1">C12+C13</f>
        <v>20</v>
      </c>
      <c r="D14" s="14">
        <f t="shared" si="1"/>
        <v>20</v>
      </c>
      <c r="E14" s="15">
        <f t="shared" si="1"/>
        <v>20</v>
      </c>
      <c r="F14" s="14">
        <f t="shared" si="1"/>
        <v>16.13</v>
      </c>
      <c r="G14" s="14">
        <f t="shared" si="1"/>
        <v>0</v>
      </c>
      <c r="H14" s="14">
        <f t="shared" si="1"/>
        <v>0</v>
      </c>
      <c r="I14" s="14">
        <f t="shared" si="1"/>
        <v>0</v>
      </c>
      <c r="J14" s="14">
        <f t="shared" si="1"/>
        <v>0</v>
      </c>
    </row>
    <row r="15" spans="1:10" ht="15" thickBot="1" x14ac:dyDescent="0.35">
      <c r="A15" s="16" t="s">
        <v>22</v>
      </c>
      <c r="B15" s="17">
        <f>B9+B14</f>
        <v>298.51</v>
      </c>
      <c r="C15" s="17">
        <f t="shared" ref="C15:J15" si="2">C9+C14</f>
        <v>33.5</v>
      </c>
      <c r="D15" s="17">
        <f t="shared" si="2"/>
        <v>36</v>
      </c>
      <c r="E15" s="18">
        <f t="shared" si="2"/>
        <v>36</v>
      </c>
      <c r="F15" s="17">
        <f t="shared" si="2"/>
        <v>34.629999999999995</v>
      </c>
      <c r="G15" s="17">
        <f t="shared" si="2"/>
        <v>19.010000000000002</v>
      </c>
      <c r="H15" s="17">
        <f t="shared" si="2"/>
        <v>17.54</v>
      </c>
      <c r="I15" s="17">
        <f t="shared" si="2"/>
        <v>18.079999999999998</v>
      </c>
      <c r="J15" s="17">
        <f t="shared" si="2"/>
        <v>18.62</v>
      </c>
    </row>
    <row r="16" spans="1:10" s="21" customFormat="1" ht="23.4" customHeight="1" x14ac:dyDescent="0.3">
      <c r="A16" s="23" t="s">
        <v>16</v>
      </c>
      <c r="B16" s="23"/>
      <c r="C16" s="23"/>
      <c r="D16" s="23"/>
      <c r="E16" s="23"/>
      <c r="F16" s="23"/>
      <c r="G16" s="23"/>
      <c r="H16" s="23"/>
      <c r="I16" s="23"/>
      <c r="J16" s="23"/>
    </row>
    <row r="17" spans="1:10" s="21" customFormat="1" ht="21" customHeight="1" x14ac:dyDescent="0.3">
      <c r="A17" s="23" t="s">
        <v>15</v>
      </c>
      <c r="B17" s="23"/>
      <c r="C17" s="23"/>
      <c r="D17" s="23"/>
      <c r="E17" s="23"/>
      <c r="F17" s="23"/>
      <c r="G17" s="23"/>
      <c r="H17" s="23"/>
      <c r="I17" s="23"/>
      <c r="J17" s="23"/>
    </row>
    <row r="18" spans="1:10" s="21" customFormat="1" x14ac:dyDescent="0.3">
      <c r="A18" s="22" t="s">
        <v>7</v>
      </c>
      <c r="B18" s="22"/>
      <c r="C18" s="22"/>
      <c r="D18" s="22"/>
      <c r="E18" s="22"/>
      <c r="F18" s="22"/>
      <c r="G18" s="22"/>
      <c r="H18" s="22"/>
      <c r="I18" s="22"/>
      <c r="J18" s="22"/>
    </row>
  </sheetData>
  <mergeCells count="10">
    <mergeCell ref="A18:J18"/>
    <mergeCell ref="A16:J16"/>
    <mergeCell ref="A17:J17"/>
    <mergeCell ref="A1:J1"/>
    <mergeCell ref="A2:J2"/>
    <mergeCell ref="B3:B4"/>
    <mergeCell ref="C3:C4"/>
    <mergeCell ref="D3:D4"/>
    <mergeCell ref="E3:E4"/>
    <mergeCell ref="F3:J3"/>
  </mergeCells>
  <printOptions horizontalCentered="1"/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DKIST Funding Requirements</vt:lpstr>
      <vt:lpstr>'DKIST Funding Requirements'!Print_Area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Carnavos, Matthew T</dc:creator>
  <cp:lastModifiedBy>Budget Division</cp:lastModifiedBy>
  <cp:lastPrinted>2017-05-18T13:24:38Z</cp:lastPrinted>
  <dcterms:created xsi:type="dcterms:W3CDTF">2014-08-04T13:46:46Z</dcterms:created>
  <dcterms:modified xsi:type="dcterms:W3CDTF">2017-05-18T13:24:51Z</dcterms:modified>
</cp:coreProperties>
</file>