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876" windowWidth="9540" windowHeight="4392"/>
  </bookViews>
  <sheets>
    <sheet name="LSST Funding Requirements" sheetId="1" r:id="rId1"/>
  </sheets>
  <definedNames>
    <definedName name="_xlnm.Print_Area" localSheetId="0">'LSST Funding Requirements'!$A$1:$J$19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D12" i="1"/>
  <c r="C12" i="1"/>
  <c r="E11" i="1"/>
  <c r="E12" i="1" s="1"/>
  <c r="B11" i="1"/>
  <c r="B12" i="1" s="1"/>
  <c r="J8" i="1"/>
  <c r="J13" i="1" s="1"/>
  <c r="I8" i="1"/>
  <c r="I13" i="1" s="1"/>
  <c r="H8" i="1"/>
  <c r="H13" i="1" s="1"/>
  <c r="G8" i="1"/>
  <c r="G13" i="1" s="1"/>
  <c r="F8" i="1"/>
  <c r="F13" i="1" s="1"/>
  <c r="E8" i="1"/>
  <c r="D8" i="1"/>
  <c r="D13" i="1" s="1"/>
  <c r="C8" i="1"/>
  <c r="C13" i="1" s="1"/>
  <c r="B6" i="1"/>
  <c r="B8" i="1" s="1"/>
  <c r="B13" i="1" s="1"/>
  <c r="E13" i="1" l="1"/>
</calcChain>
</file>

<file path=xl/sharedStrings.xml><?xml version="1.0" encoding="utf-8"?>
<sst xmlns="http://schemas.openxmlformats.org/spreadsheetml/2006/main" count="23" uniqueCount="23">
  <si>
    <t>(Dollars in Millions)</t>
  </si>
  <si>
    <t>FY 2019</t>
  </si>
  <si>
    <t>FY 2020</t>
  </si>
  <si>
    <t>FY 2021</t>
  </si>
  <si>
    <t>FY 2022</t>
  </si>
  <si>
    <t>FY 2023</t>
  </si>
  <si>
    <t>Concept &amp; Development</t>
  </si>
  <si>
    <t>Operations &amp; Maintenance</t>
  </si>
  <si>
    <t xml:space="preserve"> </t>
  </si>
  <si>
    <t>FY 2016 Actual</t>
    <phoneticPr fontId="11" type="noConversion"/>
  </si>
  <si>
    <t>FY 2018 Request</t>
  </si>
  <si>
    <r>
      <t>Prior
Years</t>
    </r>
    <r>
      <rPr>
        <vertAlign val="superscript"/>
        <sz val="9"/>
        <color indexed="8"/>
        <rFont val="Arial"/>
        <family val="2"/>
      </rPr>
      <t>1</t>
    </r>
  </si>
  <si>
    <r>
      <t>Implementation</t>
    </r>
    <r>
      <rPr>
        <vertAlign val="superscript"/>
        <sz val="9"/>
        <color indexed="8"/>
        <rFont val="Arial"/>
        <family val="2"/>
      </rPr>
      <t>2</t>
    </r>
  </si>
  <si>
    <t>FY 2017 
Estimate</t>
  </si>
  <si>
    <t>Total Funding Requirements for LSST</t>
  </si>
  <si>
    <t>ESTIMATES</t>
  </si>
  <si>
    <t>R&amp;RA:</t>
  </si>
  <si>
    <t xml:space="preserve">Subtotal, R&amp;RA </t>
  </si>
  <si>
    <t>MREFC:</t>
  </si>
  <si>
    <t>TOTAL REQUIREMENTS</t>
  </si>
  <si>
    <r>
      <t xml:space="preserve">1 </t>
    </r>
    <r>
      <rPr>
        <sz val="8"/>
        <color indexed="8"/>
        <rFont val="Arial"/>
        <family val="2"/>
      </rPr>
      <t>Concept &amp; Development funding and Implementation funding are cumulative of all prior years; Operations &amp; Maintenance funding reflects prior year actual obligations only.</t>
    </r>
  </si>
  <si>
    <t>Subtotal, MREFC</t>
  </si>
  <si>
    <r>
      <t xml:space="preserve">2 </t>
    </r>
    <r>
      <rPr>
        <sz val="8"/>
        <color indexed="8"/>
        <rFont val="Arial"/>
        <family val="2"/>
      </rPr>
      <t xml:space="preserve">Includes $6.70 million carried forward into FY 2017.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</si>
</sst>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#,##0.00;&quot;-&quot;??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i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3" fillId="0" borderId="2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0" xfId="0" applyNumberFormat="1" applyFont="1" applyBorder="1"/>
    <xf numFmtId="165" fontId="3" fillId="0" borderId="5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165" fontId="3" fillId="0" borderId="0" xfId="0" applyNumberFormat="1" applyFont="1"/>
    <xf numFmtId="164" fontId="3" fillId="0" borderId="4" xfId="0" applyNumberFormat="1" applyFont="1" applyFill="1" applyBorder="1"/>
    <xf numFmtId="164" fontId="3" fillId="0" borderId="0" xfId="0" applyNumberFormat="1" applyFont="1" applyFill="1" applyBorder="1"/>
    <xf numFmtId="165" fontId="3" fillId="0" borderId="5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Border="1"/>
    <xf numFmtId="165" fontId="3" fillId="0" borderId="5" xfId="0" applyNumberFormat="1" applyFont="1" applyFill="1" applyBorder="1"/>
    <xf numFmtId="165" fontId="3" fillId="0" borderId="6" xfId="0" applyNumberFormat="1" applyFont="1" applyFill="1" applyBorder="1"/>
    <xf numFmtId="0" fontId="5" fillId="0" borderId="7" xfId="0" applyFont="1" applyBorder="1"/>
    <xf numFmtId="164" fontId="5" fillId="0" borderId="7" xfId="0" applyNumberFormat="1" applyFont="1" applyBorder="1" applyAlignment="1">
      <alignment horizontal="right"/>
    </xf>
    <xf numFmtId="164" fontId="5" fillId="0" borderId="7" xfId="0" applyNumberFormat="1" applyFont="1" applyBorder="1"/>
    <xf numFmtId="164" fontId="5" fillId="0" borderId="8" xfId="0" applyNumberFormat="1" applyFont="1" applyFill="1" applyBorder="1"/>
    <xf numFmtId="164" fontId="5" fillId="0" borderId="7" xfId="0" applyNumberFormat="1" applyFont="1" applyFill="1" applyBorder="1"/>
    <xf numFmtId="0" fontId="5" fillId="0" borderId="0" xfId="0" applyFont="1" applyAlignment="1">
      <alignment horizontal="justify" vertical="justify"/>
    </xf>
    <xf numFmtId="0" fontId="8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justify" wrapText="1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12" fillId="0" borderId="2" xfId="0" applyFont="1" applyFill="1" applyBorder="1" applyAlignment="1">
      <alignment horizontal="right" wrapText="1"/>
    </xf>
    <xf numFmtId="0" fontId="12" fillId="0" borderId="5" xfId="0" applyFont="1" applyFill="1" applyBorder="1" applyAlignment="1">
      <alignment horizontal="right"/>
    </xf>
    <xf numFmtId="0" fontId="8" fillId="0" borderId="0" xfId="0" applyFont="1" applyFill="1" applyAlignment="1">
      <alignment horizontal="justify" vertical="justify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1" zoomScaleNormal="150" zoomScalePageLayoutView="150" workbookViewId="0">
      <selection activeCell="H21" sqref="H21"/>
    </sheetView>
  </sheetViews>
  <sheetFormatPr defaultColWidth="8.77734375" defaultRowHeight="11.4" x14ac:dyDescent="0.2"/>
  <cols>
    <col min="1" max="1" width="21.77734375" style="2" customWidth="1"/>
    <col min="2" max="5" width="7.77734375" style="2" customWidth="1"/>
    <col min="6" max="10" width="7.33203125" style="2" customWidth="1"/>
    <col min="11" max="16384" width="8.77734375" style="2"/>
  </cols>
  <sheetData>
    <row r="1" spans="1:11" s="1" customFormat="1" ht="13.2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2" thickBot="1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16.2" customHeight="1" x14ac:dyDescent="0.25">
      <c r="A3" s="7"/>
      <c r="B3" s="39" t="s">
        <v>11</v>
      </c>
      <c r="C3" s="39" t="s">
        <v>9</v>
      </c>
      <c r="D3" s="41" t="s">
        <v>13</v>
      </c>
      <c r="E3" s="35" t="s">
        <v>10</v>
      </c>
      <c r="F3" s="37" t="s">
        <v>15</v>
      </c>
      <c r="G3" s="37"/>
      <c r="H3" s="37"/>
      <c r="I3" s="37"/>
      <c r="J3" s="37"/>
    </row>
    <row r="4" spans="1:11" ht="16.8" customHeight="1" x14ac:dyDescent="0.2">
      <c r="A4" s="8"/>
      <c r="B4" s="40"/>
      <c r="C4" s="40"/>
      <c r="D4" s="42"/>
      <c r="E4" s="36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</row>
    <row r="5" spans="1:11" ht="13.5" customHeight="1" x14ac:dyDescent="0.2">
      <c r="A5" s="22" t="s">
        <v>16</v>
      </c>
      <c r="B5" s="10"/>
      <c r="C5" s="4"/>
      <c r="D5" s="4"/>
      <c r="E5" s="5"/>
      <c r="F5" s="4"/>
      <c r="G5" s="4"/>
      <c r="H5" s="4"/>
      <c r="I5" s="4"/>
      <c r="J5" s="4"/>
    </row>
    <row r="6" spans="1:11" ht="13.5" customHeight="1" x14ac:dyDescent="0.2">
      <c r="A6" s="11" t="s">
        <v>6</v>
      </c>
      <c r="B6" s="12">
        <f>1.43+2.11+1.55+4.96+5.01+5.25+5.37+7.12+5.83+4.5+7.5+6.5</f>
        <v>57.13</v>
      </c>
      <c r="C6" s="12">
        <v>0</v>
      </c>
      <c r="D6" s="12">
        <v>0</v>
      </c>
      <c r="E6" s="13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1" ht="13.5" customHeight="1" x14ac:dyDescent="0.2">
      <c r="A7" s="8" t="s">
        <v>7</v>
      </c>
      <c r="B7" s="15">
        <v>0</v>
      </c>
      <c r="C7" s="15">
        <v>0</v>
      </c>
      <c r="D7" s="20">
        <v>0</v>
      </c>
      <c r="E7" s="21">
        <v>0</v>
      </c>
      <c r="F7" s="20">
        <v>1.8</v>
      </c>
      <c r="G7" s="20">
        <v>3.7</v>
      </c>
      <c r="H7" s="20">
        <v>7.6</v>
      </c>
      <c r="I7" s="20">
        <v>15.7</v>
      </c>
      <c r="J7" s="20">
        <v>26.9</v>
      </c>
    </row>
    <row r="8" spans="1:11" ht="13.5" customHeight="1" x14ac:dyDescent="0.2">
      <c r="A8" s="2" t="s">
        <v>17</v>
      </c>
      <c r="B8" s="12">
        <f t="shared" ref="B8:J8" si="0">SUM(B6:B7)</f>
        <v>57.13</v>
      </c>
      <c r="C8" s="14">
        <f t="shared" si="0"/>
        <v>0</v>
      </c>
      <c r="D8" s="19">
        <f t="shared" si="0"/>
        <v>0</v>
      </c>
      <c r="E8" s="18">
        <f t="shared" si="0"/>
        <v>0</v>
      </c>
      <c r="F8" s="19">
        <f t="shared" si="0"/>
        <v>1.8</v>
      </c>
      <c r="G8" s="19">
        <f t="shared" si="0"/>
        <v>3.7</v>
      </c>
      <c r="H8" s="19">
        <f t="shared" si="0"/>
        <v>7.6</v>
      </c>
      <c r="I8" s="19">
        <f t="shared" si="0"/>
        <v>15.7</v>
      </c>
      <c r="J8" s="19">
        <f t="shared" si="0"/>
        <v>26.9</v>
      </c>
    </row>
    <row r="9" spans="1:11" ht="7.2" customHeight="1" x14ac:dyDescent="0.2">
      <c r="A9" s="11"/>
      <c r="B9" s="12"/>
      <c r="C9" s="14"/>
      <c r="D9" s="19"/>
      <c r="E9" s="18"/>
      <c r="F9" s="19"/>
      <c r="G9" s="19"/>
      <c r="H9" s="19"/>
      <c r="I9" s="19"/>
      <c r="J9" s="19"/>
    </row>
    <row r="10" spans="1:11" ht="13.5" customHeight="1" x14ac:dyDescent="0.2">
      <c r="A10" s="23" t="s">
        <v>18</v>
      </c>
      <c r="B10" s="12"/>
      <c r="C10" s="14"/>
      <c r="D10" s="19"/>
      <c r="E10" s="18"/>
      <c r="F10" s="19"/>
      <c r="G10" s="19"/>
      <c r="H10" s="19"/>
      <c r="I10" s="19"/>
      <c r="J10" s="19"/>
    </row>
    <row r="11" spans="1:11" ht="13.5" customHeight="1" x14ac:dyDescent="0.2">
      <c r="A11" s="8" t="s">
        <v>12</v>
      </c>
      <c r="B11" s="15">
        <f>27.5+79.64</f>
        <v>107.14</v>
      </c>
      <c r="C11" s="24">
        <v>99.67</v>
      </c>
      <c r="D11" s="24">
        <v>67.12</v>
      </c>
      <c r="E11" s="25">
        <f>57.31+0.49</f>
        <v>57.800000000000004</v>
      </c>
      <c r="F11" s="24">
        <v>48.82</v>
      </c>
      <c r="G11" s="24">
        <v>46.34</v>
      </c>
      <c r="H11" s="24">
        <v>40.75</v>
      </c>
      <c r="I11" s="24">
        <v>5.36</v>
      </c>
      <c r="J11" s="24">
        <v>0</v>
      </c>
      <c r="K11" s="17" t="s">
        <v>8</v>
      </c>
    </row>
    <row r="12" spans="1:11" ht="13.5" customHeight="1" thickBot="1" x14ac:dyDescent="0.25">
      <c r="A12" s="2" t="s">
        <v>21</v>
      </c>
      <c r="B12" s="12">
        <f>B11</f>
        <v>107.14</v>
      </c>
      <c r="C12" s="19">
        <f t="shared" ref="C12:J12" si="1">C11</f>
        <v>99.67</v>
      </c>
      <c r="D12" s="19">
        <f t="shared" si="1"/>
        <v>67.12</v>
      </c>
      <c r="E12" s="18">
        <f t="shared" si="1"/>
        <v>57.800000000000004</v>
      </c>
      <c r="F12" s="19">
        <f t="shared" si="1"/>
        <v>48.82</v>
      </c>
      <c r="G12" s="19">
        <f t="shared" si="1"/>
        <v>46.34</v>
      </c>
      <c r="H12" s="19">
        <f t="shared" si="1"/>
        <v>40.75</v>
      </c>
      <c r="I12" s="19">
        <f t="shared" si="1"/>
        <v>5.36</v>
      </c>
      <c r="J12" s="19">
        <f t="shared" si="1"/>
        <v>0</v>
      </c>
      <c r="K12" s="17"/>
    </row>
    <row r="13" spans="1:11" s="3" customFormat="1" ht="13.5" customHeight="1" thickBot="1" x14ac:dyDescent="0.3">
      <c r="A13" s="26" t="s">
        <v>19</v>
      </c>
      <c r="B13" s="27">
        <f>SUM(B8,B12)</f>
        <v>164.27</v>
      </c>
      <c r="C13" s="28">
        <f t="shared" ref="C13:J13" si="2">SUM(C8,C12)</f>
        <v>99.67</v>
      </c>
      <c r="D13" s="28">
        <f t="shared" si="2"/>
        <v>67.12</v>
      </c>
      <c r="E13" s="29">
        <f t="shared" si="2"/>
        <v>57.800000000000004</v>
      </c>
      <c r="F13" s="30">
        <f t="shared" si="2"/>
        <v>50.62</v>
      </c>
      <c r="G13" s="30">
        <f t="shared" si="2"/>
        <v>50.040000000000006</v>
      </c>
      <c r="H13" s="30">
        <f t="shared" si="2"/>
        <v>48.35</v>
      </c>
      <c r="I13" s="30">
        <f t="shared" si="2"/>
        <v>21.06</v>
      </c>
      <c r="J13" s="30">
        <f t="shared" si="2"/>
        <v>26.9</v>
      </c>
    </row>
    <row r="14" spans="1:11" s="31" customFormat="1" ht="23.4" customHeight="1" x14ac:dyDescent="0.3">
      <c r="A14" s="38" t="s">
        <v>20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1" s="31" customFormat="1" ht="13.5" customHeight="1" x14ac:dyDescent="0.3">
      <c r="A15" s="38" t="s">
        <v>22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1" ht="10.8" customHeight="1" x14ac:dyDescent="0.2"/>
    <row r="17" spans="1:10" customFormat="1" ht="14.4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customFormat="1" ht="6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6" customFormat="1" ht="13.95" customHeigh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</sheetData>
  <mergeCells count="10">
    <mergeCell ref="A19:J19"/>
    <mergeCell ref="A1:J1"/>
    <mergeCell ref="A2:J2"/>
    <mergeCell ref="E3:E4"/>
    <mergeCell ref="F3:J3"/>
    <mergeCell ref="A14:J14"/>
    <mergeCell ref="B3:B4"/>
    <mergeCell ref="C3:C4"/>
    <mergeCell ref="D3:D4"/>
    <mergeCell ref="A15:J15"/>
  </mergeCells>
  <phoneticPr fontId="11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LSST Funding Requirements</vt:lpstr>
      <vt:lpstr>'LSST Funding Requirements'!Print_Area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2016-07-29T18:13:56Z</dcterms:created>
  <dcterms:modified xsi:type="dcterms:W3CDTF">2017-05-19T10:54:42Z</dcterms:modified>
</cp:coreProperties>
</file>