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Workforce" sheetId="2" r:id="rId1"/>
  </sheets>
  <definedNames>
    <definedName name="_xlnm.Print_Area" localSheetId="0">'NSF Workforce'!$A$1:$F$21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F19" i="2" s="1"/>
  <c r="E18" i="2"/>
  <c r="F18" i="2" s="1"/>
  <c r="D17" i="2"/>
  <c r="D20" i="2" s="1"/>
  <c r="C17" i="2"/>
  <c r="C20" i="2" s="1"/>
  <c r="E16" i="2"/>
  <c r="F16" i="2" s="1"/>
  <c r="F15" i="2"/>
  <c r="E15" i="2"/>
  <c r="E14" i="2"/>
  <c r="F14" i="2" s="1"/>
  <c r="D13" i="2"/>
  <c r="E13" i="2" s="1"/>
  <c r="F13" i="2" s="1"/>
  <c r="E12" i="2"/>
  <c r="F12" i="2" s="1"/>
  <c r="D12" i="2"/>
  <c r="C12" i="2"/>
  <c r="B12" i="2"/>
  <c r="B17" i="2" s="1"/>
  <c r="B20" i="2" s="1"/>
  <c r="F11" i="2"/>
  <c r="E11" i="2"/>
  <c r="E10" i="2"/>
  <c r="F10" i="2" s="1"/>
  <c r="D8" i="2"/>
  <c r="E8" i="2" s="1"/>
  <c r="F8" i="2" s="1"/>
  <c r="C8" i="2"/>
  <c r="B8" i="2"/>
  <c r="E7" i="2"/>
  <c r="F7" i="2" s="1"/>
  <c r="E6" i="2"/>
  <c r="F6" i="2" s="1"/>
  <c r="E17" i="2" l="1"/>
  <c r="E20" i="2" l="1"/>
  <c r="F20" i="2" s="1"/>
  <c r="F17" i="2"/>
</calcChain>
</file>

<file path=xl/sharedStrings.xml><?xml version="1.0" encoding="utf-8"?>
<sst xmlns="http://schemas.openxmlformats.org/spreadsheetml/2006/main" count="25" uniqueCount="23">
  <si>
    <t>FY 2016
Actual</t>
  </si>
  <si>
    <t>FY 2017
(TBD)</t>
  </si>
  <si>
    <t>FY 2018
Request</t>
  </si>
  <si>
    <t>Change over 
FY 2016 Actual</t>
  </si>
  <si>
    <t>Amount</t>
  </si>
  <si>
    <t>Percent</t>
  </si>
  <si>
    <t>National Science Board</t>
  </si>
  <si>
    <t xml:space="preserve"> NSF Workforce</t>
  </si>
  <si>
    <t xml:space="preserve">Full-Time Equivalents (FTE) </t>
  </si>
  <si>
    <t>AOAM FTE Allocation</t>
  </si>
  <si>
    <t>Regular</t>
  </si>
  <si>
    <r>
      <t>Pathways Interns</t>
    </r>
    <r>
      <rPr>
        <i/>
        <vertAlign val="superscript"/>
        <sz val="9"/>
        <color theme="1"/>
        <rFont val="Arial"/>
        <family val="2"/>
      </rPr>
      <t>1</t>
    </r>
  </si>
  <si>
    <t xml:space="preserve">  Subtotal, AOAM FTE Allocation</t>
  </si>
  <si>
    <t>AOAM FTE Usage (Actual/Projected)</t>
  </si>
  <si>
    <r>
      <t>Pathways Interns</t>
    </r>
    <r>
      <rPr>
        <vertAlign val="superscript"/>
        <sz val="9"/>
        <color theme="1"/>
        <rFont val="Arial"/>
        <family val="2"/>
      </rPr>
      <t>1</t>
    </r>
  </si>
  <si>
    <t>Subtotal, AOAM FTE</t>
  </si>
  <si>
    <t>Office of the Inspector General</t>
  </si>
  <si>
    <t>Arctic Research Commission</t>
  </si>
  <si>
    <t>Total, Federal Employees (FTE)</t>
  </si>
  <si>
    <t>IPAs (FTE)</t>
  </si>
  <si>
    <t>Detailees to NSF</t>
  </si>
  <si>
    <t>Total, Workforce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</si>
  <si>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Pathways Intern program was established by Executive Order 13562, Recruiting and Hiring Students and Recent Graduates. 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</si>
</sst>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##,#0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41" fontId="3" fillId="0" borderId="0" xfId="0" applyNumberFormat="1" applyFont="1" applyBorder="1"/>
    <xf numFmtId="0" fontId="4" fillId="0" borderId="3" xfId="0" applyFont="1" applyBorder="1" applyAlignment="1">
      <alignment horizontal="right"/>
    </xf>
    <xf numFmtId="0" fontId="3" fillId="0" borderId="0" xfId="0" applyNumberFormat="1" applyFont="1" applyBorder="1"/>
    <xf numFmtId="0" fontId="3" fillId="0" borderId="3" xfId="0" applyNumberFormat="1" applyFont="1" applyBorder="1"/>
    <xf numFmtId="0" fontId="9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NumberFormat="1" applyFont="1" applyFill="1" applyBorder="1" applyAlignment="1">
      <alignment horizontal="left" indent="1"/>
    </xf>
    <xf numFmtId="3" fontId="9" fillId="0" borderId="0" xfId="0" applyNumberFormat="1" applyFont="1" applyFill="1" applyBorder="1"/>
    <xf numFmtId="41" fontId="9" fillId="0" borderId="0" xfId="0" applyNumberFormat="1" applyFont="1" applyFill="1" applyBorder="1"/>
    <xf numFmtId="165" fontId="3" fillId="0" borderId="0" xfId="0" applyNumberFormat="1" applyFont="1" applyBorder="1" applyAlignment="1">
      <alignment horizontal="right"/>
    </xf>
    <xf numFmtId="0" fontId="9" fillId="0" borderId="1" xfId="0" applyNumberFormat="1" applyFont="1" applyFill="1" applyBorder="1" applyAlignment="1">
      <alignment horizontal="left" indent="1"/>
    </xf>
    <xf numFmtId="3" fontId="9" fillId="0" borderId="1" xfId="0" applyNumberFormat="1" applyFont="1" applyFill="1" applyBorder="1"/>
    <xf numFmtId="41" fontId="9" fillId="0" borderId="1" xfId="0" applyNumberFormat="1" applyFont="1" applyFill="1" applyBorder="1"/>
    <xf numFmtId="0" fontId="9" fillId="0" borderId="5" xfId="0" applyNumberFormat="1" applyFont="1" applyBorder="1"/>
    <xf numFmtId="3" fontId="9" fillId="0" borderId="5" xfId="0" applyNumberFormat="1" applyFont="1" applyBorder="1"/>
    <xf numFmtId="41" fontId="9" fillId="0" borderId="5" xfId="0" applyNumberFormat="1" applyFont="1" applyBorder="1"/>
    <xf numFmtId="165" fontId="5" fillId="0" borderId="5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1"/>
    </xf>
    <xf numFmtId="3" fontId="3" fillId="0" borderId="0" xfId="0" applyNumberFormat="1" applyFont="1" applyFill="1" applyBorder="1"/>
    <xf numFmtId="164" fontId="3" fillId="0" borderId="0" xfId="1" applyNumberFormat="1" applyFont="1" applyBorder="1"/>
    <xf numFmtId="0" fontId="3" fillId="0" borderId="3" xfId="0" applyNumberFormat="1" applyFont="1" applyBorder="1" applyAlignment="1">
      <alignment horizontal="left" indent="1"/>
    </xf>
    <xf numFmtId="3" fontId="3" fillId="0" borderId="3" xfId="0" applyNumberFormat="1" applyFont="1" applyFill="1" applyBorder="1"/>
    <xf numFmtId="165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41" fontId="3" fillId="0" borderId="3" xfId="0" applyNumberFormat="1" applyFont="1" applyBorder="1"/>
    <xf numFmtId="164" fontId="3" fillId="0" borderId="3" xfId="1" applyNumberFormat="1" applyFont="1" applyBorder="1"/>
    <xf numFmtId="165" fontId="3" fillId="0" borderId="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indent="1"/>
    </xf>
    <xf numFmtId="164" fontId="3" fillId="0" borderId="0" xfId="1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left"/>
    </xf>
    <xf numFmtId="165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3" fillId="0" borderId="3" xfId="1" applyNumberFormat="1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NumberFormat="1" applyFont="1" applyFill="1" applyBorder="1"/>
    <xf numFmtId="0" fontId="5" fillId="0" borderId="6" xfId="0" applyNumberFormat="1" applyFont="1" applyBorder="1"/>
    <xf numFmtId="3" fontId="5" fillId="0" borderId="6" xfId="0" applyNumberFormat="1" applyFont="1" applyBorder="1"/>
    <xf numFmtId="165" fontId="5" fillId="0" borderId="6" xfId="0" applyNumberFormat="1" applyFont="1" applyBorder="1" applyAlignment="1">
      <alignment horizontal="right"/>
    </xf>
    <xf numFmtId="164" fontId="5" fillId="0" borderId="6" xfId="1" applyNumberFormat="1" applyFont="1" applyBorder="1"/>
    <xf numFmtId="0" fontId="3" fillId="0" borderId="0" xfId="0" applyNumberFormat="1" applyFont="1"/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wrapText="1" indent="2"/>
    </xf>
    <xf numFmtId="0" fontId="4" fillId="0" borderId="2" xfId="0" applyFont="1" applyBorder="1" applyAlignment="1">
      <alignment horizontal="right" indent="2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workbookViewId="0">
      <selection sqref="A1:F1"/>
    </sheetView>
  </sheetViews>
  <sheetFormatPr defaultColWidth="8.6640625" defaultRowHeight="11.4" x14ac:dyDescent="0.2"/>
  <cols>
    <col min="1" max="1" width="28.88671875" style="50" bestFit="1" customWidth="1"/>
    <col min="2" max="6" width="8.6640625" style="1" customWidth="1"/>
    <col min="7" max="16384" width="8.6640625" style="1"/>
  </cols>
  <sheetData>
    <row r="1" spans="1:6" ht="13.2" x14ac:dyDescent="0.25">
      <c r="A1" s="57" t="s">
        <v>7</v>
      </c>
      <c r="B1" s="57"/>
      <c r="C1" s="57"/>
      <c r="D1" s="57"/>
      <c r="E1" s="57"/>
      <c r="F1" s="57"/>
    </row>
    <row r="2" spans="1:6" ht="15" customHeight="1" thickBot="1" x14ac:dyDescent="0.25">
      <c r="A2" s="58" t="s">
        <v>8</v>
      </c>
      <c r="B2" s="58"/>
      <c r="C2" s="58"/>
      <c r="D2" s="58"/>
      <c r="E2" s="58"/>
      <c r="F2" s="58"/>
    </row>
    <row r="3" spans="1:6" ht="27" customHeight="1" x14ac:dyDescent="0.2">
      <c r="A3" s="4"/>
      <c r="B3" s="51" t="s">
        <v>0</v>
      </c>
      <c r="C3" s="51" t="s">
        <v>1</v>
      </c>
      <c r="D3" s="53" t="s">
        <v>2</v>
      </c>
      <c r="E3" s="55" t="s">
        <v>3</v>
      </c>
      <c r="F3" s="56"/>
    </row>
    <row r="4" spans="1:6" x14ac:dyDescent="0.2">
      <c r="A4" s="5"/>
      <c r="B4" s="52"/>
      <c r="C4" s="52"/>
      <c r="D4" s="54"/>
      <c r="E4" s="3" t="s">
        <v>4</v>
      </c>
      <c r="F4" s="3" t="s">
        <v>5</v>
      </c>
    </row>
    <row r="5" spans="1:6" s="8" customFormat="1" x14ac:dyDescent="0.2">
      <c r="A5" s="6" t="s">
        <v>9</v>
      </c>
      <c r="B5" s="7"/>
      <c r="C5" s="7"/>
      <c r="D5" s="7"/>
      <c r="E5" s="7"/>
      <c r="F5" s="7"/>
    </row>
    <row r="6" spans="1:6" s="8" customFormat="1" x14ac:dyDescent="0.2">
      <c r="A6" s="9" t="s">
        <v>10</v>
      </c>
      <c r="B6" s="10">
        <v>1310</v>
      </c>
      <c r="C6" s="11">
        <v>1310</v>
      </c>
      <c r="D6" s="10">
        <v>1310</v>
      </c>
      <c r="E6" s="12">
        <f>D6-B6</f>
        <v>0</v>
      </c>
      <c r="F6" s="12">
        <f>E6/B6</f>
        <v>0</v>
      </c>
    </row>
    <row r="7" spans="1:6" s="8" customFormat="1" ht="13.8" thickBot="1" x14ac:dyDescent="0.25">
      <c r="A7" s="13" t="s">
        <v>11</v>
      </c>
      <c r="B7" s="14">
        <v>42</v>
      </c>
      <c r="C7" s="15">
        <v>42</v>
      </c>
      <c r="D7" s="14">
        <v>42</v>
      </c>
      <c r="E7" s="12">
        <f t="shared" ref="E7:E8" si="0">D7-B7</f>
        <v>0</v>
      </c>
      <c r="F7" s="12">
        <f t="shared" ref="F7:F8" si="1">E7/B7</f>
        <v>0</v>
      </c>
    </row>
    <row r="8" spans="1:6" s="8" customFormat="1" ht="12.6" thickBot="1" x14ac:dyDescent="0.3">
      <c r="A8" s="16" t="s">
        <v>12</v>
      </c>
      <c r="B8" s="17">
        <f>SUM(B6:B7)</f>
        <v>1352</v>
      </c>
      <c r="C8" s="18">
        <f>SUM(C6:C7)</f>
        <v>1352</v>
      </c>
      <c r="D8" s="17">
        <f>SUM(D6:D7)</f>
        <v>1352</v>
      </c>
      <c r="E8" s="19">
        <f t="shared" si="0"/>
        <v>0</v>
      </c>
      <c r="F8" s="19">
        <f t="shared" si="1"/>
        <v>0</v>
      </c>
    </row>
    <row r="9" spans="1:6" ht="12" thickTop="1" x14ac:dyDescent="0.2">
      <c r="A9" s="4" t="s">
        <v>13</v>
      </c>
      <c r="B9" s="20"/>
      <c r="C9" s="2"/>
      <c r="D9" s="20"/>
      <c r="E9" s="20"/>
      <c r="F9" s="21"/>
    </row>
    <row r="10" spans="1:6" x14ac:dyDescent="0.2">
      <c r="A10" s="22" t="s">
        <v>10</v>
      </c>
      <c r="B10" s="23">
        <v>1276</v>
      </c>
      <c r="C10" s="12">
        <v>0</v>
      </c>
      <c r="D10" s="20">
        <v>1310</v>
      </c>
      <c r="E10" s="20">
        <f t="shared" ref="E10:E19" si="2">D10-B10</f>
        <v>34</v>
      </c>
      <c r="F10" s="24">
        <f t="shared" ref="F10:F20" si="3">E10/B10</f>
        <v>2.664576802507837E-2</v>
      </c>
    </row>
    <row r="11" spans="1:6" ht="13.2" x14ac:dyDescent="0.2">
      <c r="A11" s="25" t="s">
        <v>14</v>
      </c>
      <c r="B11" s="26">
        <v>34</v>
      </c>
      <c r="C11" s="27">
        <v>0</v>
      </c>
      <c r="D11" s="28">
        <v>42</v>
      </c>
      <c r="E11" s="29">
        <f t="shared" si="2"/>
        <v>8</v>
      </c>
      <c r="F11" s="30">
        <f t="shared" si="3"/>
        <v>0.23529411764705882</v>
      </c>
    </row>
    <row r="12" spans="1:6" x14ac:dyDescent="0.2">
      <c r="A12" s="4" t="s">
        <v>15</v>
      </c>
      <c r="B12" s="20">
        <f>SUM(B10:B11)</f>
        <v>1310</v>
      </c>
      <c r="C12" s="31">
        <f>SUM(C10:C11)</f>
        <v>0</v>
      </c>
      <c r="D12" s="20">
        <f>SUM(D10:D11)</f>
        <v>1352</v>
      </c>
      <c r="E12" s="20">
        <f t="shared" si="2"/>
        <v>42</v>
      </c>
      <c r="F12" s="24">
        <f t="shared" si="3"/>
        <v>3.2061068702290078E-2</v>
      </c>
    </row>
    <row r="13" spans="1:6" x14ac:dyDescent="0.2">
      <c r="A13" s="32" t="s">
        <v>16</v>
      </c>
      <c r="B13" s="23">
        <v>67</v>
      </c>
      <c r="C13" s="33">
        <v>0</v>
      </c>
      <c r="D13" s="23">
        <f>D14</f>
        <v>69</v>
      </c>
      <c r="E13" s="20">
        <f t="shared" si="2"/>
        <v>2</v>
      </c>
      <c r="F13" s="24">
        <f t="shared" si="3"/>
        <v>2.9850746268656716E-2</v>
      </c>
    </row>
    <row r="14" spans="1:6" hidden="1" x14ac:dyDescent="0.2">
      <c r="A14" s="34" t="s">
        <v>10</v>
      </c>
      <c r="B14" s="23">
        <v>67</v>
      </c>
      <c r="C14" s="33">
        <v>0</v>
      </c>
      <c r="D14" s="23">
        <v>69</v>
      </c>
      <c r="E14" s="23">
        <f t="shared" si="2"/>
        <v>2</v>
      </c>
      <c r="F14" s="35">
        <f t="shared" si="3"/>
        <v>2.9850746268656716E-2</v>
      </c>
    </row>
    <row r="15" spans="1:6" x14ac:dyDescent="0.2">
      <c r="A15" s="32" t="s">
        <v>6</v>
      </c>
      <c r="B15" s="23">
        <v>18</v>
      </c>
      <c r="C15" s="33">
        <v>0</v>
      </c>
      <c r="D15" s="36">
        <v>19</v>
      </c>
      <c r="E15" s="37">
        <f t="shared" si="2"/>
        <v>1</v>
      </c>
      <c r="F15" s="38">
        <f t="shared" si="3"/>
        <v>5.5555555555555552E-2</v>
      </c>
    </row>
    <row r="16" spans="1:6" x14ac:dyDescent="0.2">
      <c r="A16" s="39" t="s">
        <v>17</v>
      </c>
      <c r="B16" s="26">
        <v>3</v>
      </c>
      <c r="C16" s="40">
        <v>0</v>
      </c>
      <c r="D16" s="41">
        <v>3</v>
      </c>
      <c r="E16" s="42">
        <f t="shared" si="2"/>
        <v>0</v>
      </c>
      <c r="F16" s="43">
        <f t="shared" si="3"/>
        <v>0</v>
      </c>
    </row>
    <row r="17" spans="1:6" x14ac:dyDescent="0.2">
      <c r="A17" s="32" t="s">
        <v>18</v>
      </c>
      <c r="B17" s="20">
        <f>SUM(B12,B13,B15:B16)</f>
        <v>1398</v>
      </c>
      <c r="C17" s="12">
        <f>SUM(C12,C13,C15:C16)</f>
        <v>0</v>
      </c>
      <c r="D17" s="37">
        <f>SUM(D12,D13,D15:D16)</f>
        <v>1443</v>
      </c>
      <c r="E17" s="37">
        <f t="shared" si="2"/>
        <v>45</v>
      </c>
      <c r="F17" s="24">
        <f t="shared" si="3"/>
        <v>3.2188841201716736E-2</v>
      </c>
    </row>
    <row r="18" spans="1:6" x14ac:dyDescent="0.2">
      <c r="A18" s="4" t="s">
        <v>19</v>
      </c>
      <c r="B18" s="23">
        <v>183</v>
      </c>
      <c r="C18" s="33">
        <v>0</v>
      </c>
      <c r="D18" s="23">
        <v>199</v>
      </c>
      <c r="E18" s="20">
        <f t="shared" si="2"/>
        <v>16</v>
      </c>
      <c r="F18" s="44">
        <f t="shared" si="3"/>
        <v>8.7431693989071038E-2</v>
      </c>
    </row>
    <row r="19" spans="1:6" ht="12" thickBot="1" x14ac:dyDescent="0.25">
      <c r="A19" s="45" t="s">
        <v>20</v>
      </c>
      <c r="B19" s="23">
        <v>3</v>
      </c>
      <c r="C19" s="33">
        <v>0</v>
      </c>
      <c r="D19" s="23">
        <v>3</v>
      </c>
      <c r="E19" s="2">
        <f t="shared" si="2"/>
        <v>0</v>
      </c>
      <c r="F19" s="2">
        <f t="shared" si="3"/>
        <v>0</v>
      </c>
    </row>
    <row r="20" spans="1:6" ht="12.6" thickBot="1" x14ac:dyDescent="0.3">
      <c r="A20" s="46" t="s">
        <v>21</v>
      </c>
      <c r="B20" s="47">
        <f>B17+B18+B19</f>
        <v>1584</v>
      </c>
      <c r="C20" s="48">
        <f t="shared" ref="C20:E20" si="4">C17+C18+C19</f>
        <v>0</v>
      </c>
      <c r="D20" s="47">
        <f t="shared" si="4"/>
        <v>1645</v>
      </c>
      <c r="E20" s="47">
        <f t="shared" si="4"/>
        <v>61</v>
      </c>
      <c r="F20" s="49">
        <f t="shared" si="3"/>
        <v>3.8510101010101008E-2</v>
      </c>
    </row>
    <row r="21" spans="1:6" ht="50.4" customHeight="1" x14ac:dyDescent="0.2">
      <c r="A21" s="59" t="s">
        <v>22</v>
      </c>
      <c r="B21" s="59"/>
      <c r="C21" s="59"/>
      <c r="D21" s="59"/>
      <c r="E21" s="59"/>
      <c r="F21" s="59"/>
    </row>
    <row r="29" spans="1:6" ht="4.95" customHeight="1" x14ac:dyDescent="0.2"/>
    <row r="34" ht="7.2" customHeight="1" x14ac:dyDescent="0.2"/>
    <row r="40" ht="4.95" customHeight="1" x14ac:dyDescent="0.2"/>
    <row r="42" ht="7.2" customHeight="1" x14ac:dyDescent="0.2"/>
    <row r="44" ht="7.2" customHeight="1" x14ac:dyDescent="0.2"/>
    <row r="46" ht="7.2" customHeight="1" x14ac:dyDescent="0.2"/>
    <row r="48" ht="33" customHeight="1" x14ac:dyDescent="0.2"/>
    <row r="49" ht="13.95" customHeight="1" x14ac:dyDescent="0.2"/>
  </sheetData>
  <mergeCells count="7">
    <mergeCell ref="A21:F21"/>
    <mergeCell ref="B3:B4"/>
    <mergeCell ref="C3:C4"/>
    <mergeCell ref="D3:D4"/>
    <mergeCell ref="E3:F3"/>
    <mergeCell ref="A1:F1"/>
    <mergeCell ref="A2:F2"/>
  </mergeCells>
  <printOptions horizontalCentered="1"/>
  <pageMargins left="0.7" right="0.7" top="0.75" bottom="0.75" header="0.3" footer="0.3"/>
  <pageSetup paperSize="0" orientation="portrait" r:id="rId1"/>
  <ignoredErrors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Workforce</vt:lpstr>
      <vt:lpstr>'NSF Workforce'!Print_Area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2017-05-19T11:03:57Z</cp:lastPrinted>
  <dcterms:created xsi:type="dcterms:W3CDTF">2017-05-18T18:11:51Z</dcterms:created>
  <dcterms:modified xsi:type="dcterms:W3CDTF">2017-05-19T11:04:01Z</dcterms:modified>
</cp:coreProperties>
</file>