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AOAM Funding" sheetId="2" r:id="rId1"/>
  </sheets>
  <externalReferences>
    <externalReference r:id="rId2"/>
  </externalReferences>
  <definedNames>
    <definedName name="_xlnm.Print_Area" localSheetId="0">'AOAM Funding'!$A$1:$F$14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 s="1"/>
  <c r="C13" i="2"/>
  <c r="B13" i="2"/>
  <c r="F13" i="2" s="1"/>
  <c r="E12" i="2"/>
  <c r="F12" i="2" s="1"/>
  <c r="F11" i="2"/>
  <c r="E11" i="2"/>
  <c r="E10" i="2"/>
  <c r="F10" i="2" s="1"/>
  <c r="F9" i="2"/>
  <c r="E9" i="2"/>
  <c r="E8" i="2"/>
  <c r="F8" i="2" s="1"/>
  <c r="F7" i="2"/>
  <c r="E7" i="2"/>
  <c r="E6" i="2"/>
  <c r="F6" i="2" s="1"/>
  <c r="F5" i="2"/>
  <c r="E5" i="2"/>
</calcChain>
</file>

<file path=xl/sharedStrings.xml><?xml version="1.0" encoding="utf-8"?>
<sst xmlns="http://schemas.openxmlformats.org/spreadsheetml/2006/main" count="18" uniqueCount="18">
  <si>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</si>
  <si>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</si>
  <si>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</si>
  <si>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</si>
  <si>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</si>
  <si>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</si>
  <si>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</si>
  <si>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Management of Human Capital</t>
  </si>
  <si>
    <t>Travel</t>
  </si>
  <si>
    <t>Operating Expenses</t>
  </si>
  <si>
    <t>Building and Administrative Services</t>
  </si>
  <si>
    <t>Information Technology</t>
  </si>
  <si>
    <t>Summary of Agency Operations and Award Management</t>
  </si>
  <si>
    <r>
      <t>Personnel Compensation and Benefits</t>
    </r>
    <r>
      <rPr>
        <vertAlign val="superscript"/>
        <sz val="9"/>
        <rFont val="Arial"/>
        <family val="2"/>
      </rPr>
      <t>1</t>
    </r>
  </si>
  <si>
    <t xml:space="preserve">Space Rental </t>
  </si>
  <si>
    <t>NSF HQ Relocation</t>
  </si>
  <si>
    <t>Total, AOAM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</si>
  <si>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Funding levels for PC&amp;B reflect direct appropriated funds only. </t>
    </r>
    <r>
      <rPr>
        <sz val="8"/>
        <rFont val="Arial"/>
        <family val="2"/>
      </rPr>
      <t>In FY 2016, $5.48 million in Administrative Cost Recoveries (ACRs) were received bringing the total PC&amp;B obligation to $214.41 million. Approximately $5.82 million in ACRs are expected in FY 2018 to meet the total PC&amp;B requirement of $231.81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</si>
</sst>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"/>
    <numFmt numFmtId="165" formatCode="0.0%"/>
    <numFmt numFmtId="168" formatCode="#,##0.00;\-#,##0.00;&quot;-&quot;??"/>
    <numFmt numFmtId="170" formatCode="_([$$-409]* #,##0_);_([$$-409]* \(#,##0\);_([$$-409]* &quot;-&quot;_);_(@_)"/>
    <numFmt numFmtId="171" formatCode="0.0%;\-0.0%;&quot;-&quot;??"/>
    <numFmt numFmtId="172" formatCode="&quot;$&quot;#,##0.00;\-&quot;$&quot;#,##0.00;&quot;-&quot;??"/>
    <numFmt numFmtId="173" formatCode="_([$$-409]* #,##0.00_);_([$$-409]* \(#,##0.00\);_([$$-409]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0" fontId="9" fillId="0" borderId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 applyBorder="1"/>
    <xf numFmtId="0" fontId="3" fillId="0" borderId="3" xfId="0" applyFont="1" applyBorder="1" applyAlignment="1">
      <alignment horizontal="right"/>
    </xf>
    <xf numFmtId="49" fontId="5" fillId="0" borderId="0" xfId="0" applyNumberFormat="1" applyFont="1" applyFill="1" applyAlignment="1">
      <alignment horizontal="left" vertical="top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wrapText="1" indent="2"/>
    </xf>
    <xf numFmtId="0" fontId="3" fillId="0" borderId="2" xfId="0" applyFont="1" applyBorder="1" applyAlignment="1">
      <alignment horizontal="right" indent="2"/>
    </xf>
    <xf numFmtId="0" fontId="7" fillId="0" borderId="0" xfId="0" applyFont="1"/>
    <xf numFmtId="164" fontId="2" fillId="0" borderId="0" xfId="0" applyNumberFormat="1" applyFont="1" applyAlignment="1">
      <alignment vertical="top"/>
    </xf>
    <xf numFmtId="4" fontId="2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168" fontId="2" fillId="0" borderId="0" xfId="0" applyNumberFormat="1" applyFont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5" fontId="2" fillId="0" borderId="0" xfId="1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left"/>
    </xf>
    <xf numFmtId="168" fontId="3" fillId="0" borderId="0" xfId="0" applyNumberFormat="1" applyFont="1" applyFill="1" applyBorder="1"/>
    <xf numFmtId="171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9" fontId="3" fillId="0" borderId="0" xfId="0" applyNumberFormat="1" applyFont="1" applyBorder="1"/>
    <xf numFmtId="49" fontId="3" fillId="0" borderId="3" xfId="0" applyNumberFormat="1" applyFont="1" applyBorder="1" applyAlignment="1">
      <alignment horizontal="left"/>
    </xf>
    <xf numFmtId="4" fontId="3" fillId="0" borderId="3" xfId="0" applyNumberFormat="1" applyFont="1" applyFill="1" applyBorder="1"/>
    <xf numFmtId="168" fontId="3" fillId="0" borderId="3" xfId="0" applyNumberFormat="1" applyFont="1" applyFill="1" applyBorder="1"/>
    <xf numFmtId="171" fontId="3" fillId="0" borderId="3" xfId="1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164" fontId="8" fillId="0" borderId="1" xfId="0" applyNumberFormat="1" applyFont="1" applyFill="1" applyBorder="1"/>
    <xf numFmtId="168" fontId="4" fillId="0" borderId="4" xfId="0" applyNumberFormat="1" applyFont="1" applyBorder="1" applyAlignment="1">
      <alignment vertical="top"/>
    </xf>
    <xf numFmtId="172" fontId="8" fillId="0" borderId="1" xfId="0" applyNumberFormat="1" applyFont="1" applyFill="1" applyBorder="1"/>
    <xf numFmtId="171" fontId="8" fillId="0" borderId="1" xfId="1" applyNumberFormat="1" applyFont="1" applyFill="1" applyBorder="1" applyAlignment="1">
      <alignment horizontal="right"/>
    </xf>
    <xf numFmtId="0" fontId="11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Border="1"/>
    <xf numFmtId="173" fontId="7" fillId="0" borderId="0" xfId="0" applyNumberFormat="1" applyFont="1" applyBorder="1"/>
  </cellXfs>
  <cellStyles count="3">
    <cellStyle name="Normal" xfId="0" builtinId="0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8_Budget%20Cycle%20FY_2018_Cong%20Request%2007%20-%20Final%2007%20-%20Organizational%20Excellence%2001-Organizational%20Excellence%20Overview_FY18%20CJ_FINAL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byAppro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A27" sqref="A27"/>
    </sheetView>
  </sheetViews>
  <sheetFormatPr defaultColWidth="8.6640625" defaultRowHeight="13.2" x14ac:dyDescent="0.25"/>
  <cols>
    <col min="1" max="1" width="35.77734375" style="11" customWidth="1"/>
    <col min="2" max="3" width="8.77734375" style="11" customWidth="1"/>
    <col min="4" max="6" width="8.77734375" style="40" customWidth="1"/>
    <col min="7" max="16384" width="8.6640625" style="11"/>
  </cols>
  <sheetData>
    <row r="1" spans="1:10" s="11" customFormat="1" x14ac:dyDescent="0.25">
      <c r="A1" s="14" t="s">
        <v>12</v>
      </c>
      <c r="B1" s="14"/>
      <c r="C1" s="14"/>
      <c r="D1" s="14"/>
      <c r="E1" s="14"/>
      <c r="F1" s="14"/>
    </row>
    <row r="2" spans="1:10" s="11" customFormat="1" ht="11.4" customHeight="1" thickBot="1" x14ac:dyDescent="0.3">
      <c r="A2" s="15" t="s">
        <v>0</v>
      </c>
      <c r="B2" s="15"/>
      <c r="C2" s="15"/>
      <c r="D2" s="15"/>
      <c r="E2" s="15"/>
      <c r="F2" s="15"/>
    </row>
    <row r="3" spans="1:10" s="1" customFormat="1" ht="27" customHeight="1" x14ac:dyDescent="0.2">
      <c r="A3" s="16"/>
      <c r="B3" s="6" t="s">
        <v>1</v>
      </c>
      <c r="C3" s="6" t="s">
        <v>2</v>
      </c>
      <c r="D3" s="7" t="s">
        <v>3</v>
      </c>
      <c r="E3" s="9" t="s">
        <v>4</v>
      </c>
      <c r="F3" s="10"/>
    </row>
    <row r="4" spans="1:10" s="1" customFormat="1" ht="11.4" x14ac:dyDescent="0.2">
      <c r="A4" s="17"/>
      <c r="B4" s="5"/>
      <c r="C4" s="5"/>
      <c r="D4" s="8"/>
      <c r="E4" s="3" t="s">
        <v>5</v>
      </c>
      <c r="F4" s="3" t="s">
        <v>6</v>
      </c>
    </row>
    <row r="5" spans="1:10" s="23" customFormat="1" x14ac:dyDescent="0.3">
      <c r="A5" s="18" t="s">
        <v>13</v>
      </c>
      <c r="B5" s="12">
        <v>208.92515</v>
      </c>
      <c r="C5" s="19">
        <v>0</v>
      </c>
      <c r="D5" s="20">
        <v>225.995</v>
      </c>
      <c r="E5" s="21">
        <f>D5-B5</f>
        <v>17.069850000000002</v>
      </c>
      <c r="F5" s="22">
        <f>IF(B5=0,"N/A  ",E5/B5)</f>
        <v>8.1703184130776027E-2</v>
      </c>
    </row>
    <row r="6" spans="1:10" s="11" customFormat="1" x14ac:dyDescent="0.25">
      <c r="A6" s="24" t="s">
        <v>7</v>
      </c>
      <c r="B6" s="13">
        <v>10.091186</v>
      </c>
      <c r="C6" s="19">
        <v>0</v>
      </c>
      <c r="D6" s="2">
        <v>10.105000000000002</v>
      </c>
      <c r="E6" s="25">
        <f t="shared" ref="E6:E13" si="0">D6-B6</f>
        <v>1.3814000000001769E-2</v>
      </c>
      <c r="F6" s="26">
        <f t="shared" ref="F6:F13" si="1">IF(B6=0,"N/A  ",E6/B6)</f>
        <v>1.3689173898887375E-3</v>
      </c>
    </row>
    <row r="7" spans="1:10" s="11" customFormat="1" x14ac:dyDescent="0.25">
      <c r="A7" s="24" t="s">
        <v>8</v>
      </c>
      <c r="B7" s="27">
        <v>5.7477159999999996</v>
      </c>
      <c r="C7" s="19">
        <v>0</v>
      </c>
      <c r="D7" s="25">
        <v>5.45</v>
      </c>
      <c r="E7" s="25">
        <f t="shared" si="0"/>
        <v>-0.29771599999999943</v>
      </c>
      <c r="F7" s="26">
        <f t="shared" si="1"/>
        <v>-5.1797270428810237E-2</v>
      </c>
    </row>
    <row r="8" spans="1:10" s="11" customFormat="1" x14ac:dyDescent="0.25">
      <c r="A8" s="28" t="s">
        <v>11</v>
      </c>
      <c r="B8" s="27">
        <v>21.938573999999999</v>
      </c>
      <c r="C8" s="19">
        <v>0</v>
      </c>
      <c r="D8" s="25">
        <v>25.28</v>
      </c>
      <c r="E8" s="25">
        <f t="shared" si="0"/>
        <v>3.341426000000002</v>
      </c>
      <c r="F8" s="26">
        <f t="shared" si="1"/>
        <v>0.15230825850394844</v>
      </c>
    </row>
    <row r="9" spans="1:10" s="11" customFormat="1" x14ac:dyDescent="0.25">
      <c r="A9" s="28" t="s">
        <v>14</v>
      </c>
      <c r="B9" s="27">
        <v>33.370328999999998</v>
      </c>
      <c r="C9" s="19">
        <v>0</v>
      </c>
      <c r="D9" s="25">
        <v>27.753</v>
      </c>
      <c r="E9" s="25">
        <f t="shared" si="0"/>
        <v>-5.617328999999998</v>
      </c>
      <c r="F9" s="26">
        <f t="shared" si="1"/>
        <v>-0.16833304220644629</v>
      </c>
    </row>
    <row r="10" spans="1:10" s="11" customFormat="1" x14ac:dyDescent="0.25">
      <c r="A10" s="24" t="s">
        <v>9</v>
      </c>
      <c r="B10" s="27">
        <v>17.353788000000002</v>
      </c>
      <c r="C10" s="19">
        <v>0</v>
      </c>
      <c r="D10" s="25">
        <v>19.825000000000003</v>
      </c>
      <c r="E10" s="25">
        <f t="shared" si="0"/>
        <v>2.4712120000000013</v>
      </c>
      <c r="F10" s="26">
        <f t="shared" si="1"/>
        <v>0.14240187790700226</v>
      </c>
    </row>
    <row r="11" spans="1:10" s="11" customFormat="1" x14ac:dyDescent="0.25">
      <c r="A11" s="28" t="s">
        <v>10</v>
      </c>
      <c r="B11" s="27">
        <v>13.811921</v>
      </c>
      <c r="C11" s="19">
        <v>0</v>
      </c>
      <c r="D11" s="25">
        <v>13.101999999999999</v>
      </c>
      <c r="E11" s="25">
        <f t="shared" si="0"/>
        <v>-0.70992100000000136</v>
      </c>
      <c r="F11" s="26">
        <f t="shared" si="1"/>
        <v>-5.1399150053059339E-2</v>
      </c>
    </row>
    <row r="12" spans="1:10" s="11" customFormat="1" x14ac:dyDescent="0.25">
      <c r="A12" s="29" t="s">
        <v>15</v>
      </c>
      <c r="B12" s="30">
        <v>39.871487000000002</v>
      </c>
      <c r="C12" s="19">
        <v>0</v>
      </c>
      <c r="D12" s="31">
        <v>1</v>
      </c>
      <c r="E12" s="31">
        <f t="shared" si="0"/>
        <v>-38.871487000000002</v>
      </c>
      <c r="F12" s="32">
        <f t="shared" si="1"/>
        <v>-0.97491942048712654</v>
      </c>
    </row>
    <row r="13" spans="1:10" s="38" customFormat="1" ht="13.8" thickBot="1" x14ac:dyDescent="0.3">
      <c r="A13" s="33" t="s">
        <v>16</v>
      </c>
      <c r="B13" s="34">
        <f>SUM(B5:B12)</f>
        <v>351.11015099999997</v>
      </c>
      <c r="C13" s="35">
        <f>SUM(C5:C12)</f>
        <v>0</v>
      </c>
      <c r="D13" s="36">
        <f>SUM(D5:D12)</f>
        <v>328.50999999999993</v>
      </c>
      <c r="E13" s="36">
        <f t="shared" si="0"/>
        <v>-22.600151000000039</v>
      </c>
      <c r="F13" s="37">
        <f t="shared" si="1"/>
        <v>-6.4367694683939922E-2</v>
      </c>
    </row>
    <row r="14" spans="1:10" s="11" customFormat="1" x14ac:dyDescent="0.25">
      <c r="A14" s="4" t="s">
        <v>17</v>
      </c>
      <c r="B14" s="4"/>
      <c r="C14" s="4"/>
      <c r="D14" s="4"/>
      <c r="E14" s="4"/>
      <c r="F14" s="4"/>
      <c r="G14" s="39"/>
      <c r="H14" s="39"/>
      <c r="I14" s="39"/>
      <c r="J14" s="39"/>
    </row>
    <row r="15" spans="1:10" s="11" customFormat="1" x14ac:dyDescent="0.25">
      <c r="D15" s="40"/>
      <c r="E15" s="40"/>
      <c r="F15" s="40"/>
    </row>
    <row r="16" spans="1:10" s="11" customFormat="1" x14ac:dyDescent="0.25">
      <c r="D16" s="40"/>
      <c r="E16" s="40"/>
      <c r="F16" s="40"/>
    </row>
    <row r="17" spans="4:6" s="11" customFormat="1" ht="14.4" customHeight="1" x14ac:dyDescent="0.25">
      <c r="D17" s="41"/>
      <c r="E17" s="40"/>
      <c r="F17" s="40"/>
    </row>
    <row r="18" spans="4:6" s="11" customFormat="1" ht="26.4" customHeight="1" x14ac:dyDescent="0.25">
      <c r="D18" s="41"/>
      <c r="E18" s="41"/>
      <c r="F18" s="40"/>
    </row>
  </sheetData>
  <mergeCells count="7">
    <mergeCell ref="A14:F14"/>
    <mergeCell ref="B3:B4"/>
    <mergeCell ref="C3:C4"/>
    <mergeCell ref="D3:D4"/>
    <mergeCell ref="E3:F3"/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Funding</vt:lpstr>
      <vt:lpstr>'AOAM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2017-05-18T18:11:51Z</dcterms:created>
  <dcterms:modified xsi:type="dcterms:W3CDTF">2017-05-18T18:31:13Z</dcterms:modified>
</cp:coreProperties>
</file>