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676" windowHeight="5712"/>
  </bookViews>
  <sheets>
    <sheet name="OIG PC&amp;B and Oper Expen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D14" i="1"/>
  <c r="B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E14" i="1" s="1"/>
  <c r="F14" i="1" s="1"/>
  <c r="F6" i="1" l="1"/>
</calcChain>
</file>

<file path=xl/sharedStrings.xml><?xml version="1.0" encoding="utf-8"?>
<sst xmlns="http://schemas.openxmlformats.org/spreadsheetml/2006/main" count="21" uniqueCount="21">
  <si>
    <t>Office of Inspector General</t>
  </si>
  <si>
    <t xml:space="preserve">        Personnel Compensation and Benefits and General Operating Expenses</t>
  </si>
  <si>
    <t>(Dollars in Thousands)</t>
  </si>
  <si>
    <t>FY 2016
Actual</t>
  </si>
  <si>
    <t>FY 2018
Request</t>
  </si>
  <si>
    <t>Amount</t>
  </si>
  <si>
    <t>Percent</t>
  </si>
  <si>
    <r>
      <t>Personnel Compensation and Benefits</t>
    </r>
    <r>
      <rPr>
        <vertAlign val="superscript"/>
        <sz val="9"/>
        <rFont val="Arial"/>
        <family val="2"/>
      </rPr>
      <t>1</t>
    </r>
  </si>
  <si>
    <t>Travel &amp; Transportation of Persons</t>
  </si>
  <si>
    <r>
      <t>Advisory &amp; Assistance Services</t>
    </r>
    <r>
      <rPr>
        <vertAlign val="superscript"/>
        <sz val="9"/>
        <rFont val="Arial"/>
        <family val="2"/>
      </rPr>
      <t>2</t>
    </r>
  </si>
  <si>
    <t>Rent</t>
  </si>
  <si>
    <t>Information Technology</t>
  </si>
  <si>
    <t>Training</t>
  </si>
  <si>
    <t>Other</t>
  </si>
  <si>
    <t>Total, OIG</t>
  </si>
  <si>
    <t>Full-Time Equivalents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</si>
  <si>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Includes projected 2018 pay raise of 1.9 percent, as well as anticipated within grade and promotion increases.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</si>
  <si>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Includes the costs of the annual financial statements audit and the outsourcing of contracting services.</t>
    </r>
  </si>
  <si>
    <t>Change Over
FY 2016 Actual</t>
  </si>
  <si>
    <t>FY 2017 Annualized CR</t>
  </si>
  <si>
    <t>Communications, Supplies, Equipment &amp;
   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</si>
</sst>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;\-&quot;$&quot;#,##0;&quot;-&quot;??"/>
    <numFmt numFmtId="165" formatCode="0.0%"/>
    <numFmt numFmtId="166" formatCode="#,##0;\-#,##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8.5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vertical="top"/>
    </xf>
    <xf numFmtId="166" fontId="3" fillId="2" borderId="0" xfId="1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indent="1"/>
    </xf>
    <xf numFmtId="166" fontId="5" fillId="2" borderId="0" xfId="0" applyNumberFormat="1" applyFont="1" applyFill="1" applyBorder="1"/>
    <xf numFmtId="165" fontId="5" fillId="2" borderId="0" xfId="0" applyNumberFormat="1" applyFont="1" applyFill="1" applyBorder="1"/>
    <xf numFmtId="0" fontId="6" fillId="2" borderId="4" xfId="0" applyFont="1" applyFill="1" applyBorder="1"/>
    <xf numFmtId="164" fontId="6" fillId="2" borderId="4" xfId="0" applyNumberFormat="1" applyFont="1" applyFill="1" applyBorder="1"/>
    <xf numFmtId="165" fontId="6" fillId="2" borderId="4" xfId="0" applyNumberFormat="1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165" fontId="3" fillId="2" borderId="5" xfId="0" applyNumberFormat="1" applyFont="1" applyFill="1" applyBorder="1"/>
    <xf numFmtId="0" fontId="7" fillId="2" borderId="0" xfId="0" applyFont="1" applyFill="1" applyBorder="1" applyAlignment="1"/>
    <xf numFmtId="0" fontId="0" fillId="2" borderId="0" xfId="0" applyFill="1"/>
    <xf numFmtId="0" fontId="7" fillId="2" borderId="0" xfId="0" applyFont="1" applyFill="1" applyBorder="1"/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wrapText="1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95" workbookViewId="0">
      <selection activeCell="A2" sqref="A2:F2"/>
    </sheetView>
  </sheetViews>
  <sheetFormatPr defaultRowHeight="14.4" x14ac:dyDescent="0.3"/>
  <cols>
    <col min="1" max="1" width="31" customWidth="1"/>
    <col min="2" max="2" width="9.109375" customWidth="1"/>
    <col min="3" max="3" width="9.44140625" customWidth="1"/>
    <col min="4" max="4" width="9.109375" customWidth="1"/>
    <col min="5" max="5" width="8.6640625" customWidth="1"/>
    <col min="6" max="6" width="10.109375" customWidth="1"/>
  </cols>
  <sheetData>
    <row r="1" spans="1:7" x14ac:dyDescent="0.3">
      <c r="A1" s="25" t="s">
        <v>0</v>
      </c>
      <c r="B1" s="25"/>
      <c r="C1" s="25"/>
      <c r="D1" s="25"/>
      <c r="E1" s="25"/>
      <c r="F1" s="25"/>
      <c r="G1" s="21"/>
    </row>
    <row r="2" spans="1:7" x14ac:dyDescent="0.3">
      <c r="A2" s="25" t="s">
        <v>1</v>
      </c>
      <c r="B2" s="25"/>
      <c r="C2" s="25"/>
      <c r="D2" s="25"/>
      <c r="E2" s="25"/>
      <c r="F2" s="25"/>
      <c r="G2" s="21"/>
    </row>
    <row r="3" spans="1:7" ht="15" thickBot="1" x14ac:dyDescent="0.35">
      <c r="A3" s="26" t="s">
        <v>2</v>
      </c>
      <c r="B3" s="26"/>
      <c r="C3" s="26"/>
      <c r="D3" s="26"/>
      <c r="E3" s="26"/>
      <c r="F3" s="26"/>
      <c r="G3" s="21"/>
    </row>
    <row r="4" spans="1:7" ht="27" customHeight="1" x14ac:dyDescent="0.3">
      <c r="A4" s="1"/>
      <c r="B4" s="23" t="s">
        <v>3</v>
      </c>
      <c r="C4" s="23" t="s">
        <v>19</v>
      </c>
      <c r="D4" s="23" t="s">
        <v>4</v>
      </c>
      <c r="E4" s="27" t="s">
        <v>18</v>
      </c>
      <c r="F4" s="27"/>
      <c r="G4" s="21"/>
    </row>
    <row r="5" spans="1:7" x14ac:dyDescent="0.3">
      <c r="A5" s="2"/>
      <c r="B5" s="24"/>
      <c r="C5" s="24"/>
      <c r="D5" s="24"/>
      <c r="E5" s="3" t="s">
        <v>5</v>
      </c>
      <c r="F5" s="3" t="s">
        <v>6</v>
      </c>
      <c r="G5" s="21"/>
    </row>
    <row r="6" spans="1:7" x14ac:dyDescent="0.3">
      <c r="A6" s="1" t="s">
        <v>7</v>
      </c>
      <c r="B6" s="4">
        <v>11476</v>
      </c>
      <c r="C6" s="4">
        <v>0</v>
      </c>
      <c r="D6" s="4">
        <v>12075</v>
      </c>
      <c r="E6" s="4">
        <f t="shared" ref="E6:E13" si="0">SUM(D6-B6)</f>
        <v>599</v>
      </c>
      <c r="F6" s="5">
        <f t="shared" ref="F6:F14" si="1">SUM(E6/B6)</f>
        <v>5.2195887068665042E-2</v>
      </c>
      <c r="G6" s="21"/>
    </row>
    <row r="7" spans="1:7" x14ac:dyDescent="0.3">
      <c r="A7" s="1" t="s">
        <v>8</v>
      </c>
      <c r="B7" s="6">
        <v>186</v>
      </c>
      <c r="C7" s="6">
        <v>0</v>
      </c>
      <c r="D7" s="6">
        <v>180</v>
      </c>
      <c r="E7" s="6">
        <f t="shared" si="0"/>
        <v>-6</v>
      </c>
      <c r="F7" s="5">
        <f t="shared" si="1"/>
        <v>-3.2258064516129031E-2</v>
      </c>
      <c r="G7" s="21"/>
    </row>
    <row r="8" spans="1:7" x14ac:dyDescent="0.3">
      <c r="A8" s="1" t="s">
        <v>9</v>
      </c>
      <c r="B8" s="6">
        <v>2655</v>
      </c>
      <c r="C8" s="6">
        <v>0</v>
      </c>
      <c r="D8" s="6">
        <v>2283</v>
      </c>
      <c r="E8" s="6">
        <f t="shared" si="0"/>
        <v>-372</v>
      </c>
      <c r="F8" s="5">
        <f t="shared" si="1"/>
        <v>-0.14011299435028249</v>
      </c>
      <c r="G8" s="21"/>
    </row>
    <row r="9" spans="1:7" x14ac:dyDescent="0.3">
      <c r="A9" s="1" t="s">
        <v>10</v>
      </c>
      <c r="B9" s="6">
        <v>76</v>
      </c>
      <c r="C9" s="6">
        <v>0</v>
      </c>
      <c r="D9" s="6">
        <v>95</v>
      </c>
      <c r="E9" s="6">
        <f t="shared" si="0"/>
        <v>19</v>
      </c>
      <c r="F9" s="5">
        <f t="shared" si="1"/>
        <v>0.25</v>
      </c>
      <c r="G9" s="21"/>
    </row>
    <row r="10" spans="1:7" x14ac:dyDescent="0.3">
      <c r="A10" s="1" t="s">
        <v>11</v>
      </c>
      <c r="B10" s="6">
        <v>90</v>
      </c>
      <c r="C10" s="6">
        <v>0</v>
      </c>
      <c r="D10" s="6">
        <v>50</v>
      </c>
      <c r="E10" s="6">
        <f t="shared" si="0"/>
        <v>-40</v>
      </c>
      <c r="F10" s="5">
        <f t="shared" si="1"/>
        <v>-0.44444444444444442</v>
      </c>
      <c r="G10" s="21"/>
    </row>
    <row r="11" spans="1:7" ht="22.8" x14ac:dyDescent="0.3">
      <c r="A11" s="7" t="s">
        <v>20</v>
      </c>
      <c r="B11" s="8">
        <v>279</v>
      </c>
      <c r="C11" s="8">
        <v>0</v>
      </c>
      <c r="D11" s="8">
        <v>325</v>
      </c>
      <c r="E11" s="9">
        <f t="shared" si="0"/>
        <v>46</v>
      </c>
      <c r="F11" s="10">
        <f t="shared" si="1"/>
        <v>0.16487455197132617</v>
      </c>
      <c r="G11" s="21"/>
    </row>
    <row r="12" spans="1:7" x14ac:dyDescent="0.3">
      <c r="A12" s="11" t="s">
        <v>12</v>
      </c>
      <c r="B12" s="12">
        <v>140</v>
      </c>
      <c r="C12" s="12">
        <v>0</v>
      </c>
      <c r="D12" s="12">
        <v>175</v>
      </c>
      <c r="E12" s="12">
        <f t="shared" si="0"/>
        <v>35</v>
      </c>
      <c r="F12" s="13">
        <f t="shared" si="1"/>
        <v>0.25</v>
      </c>
      <c r="G12" s="21"/>
    </row>
    <row r="13" spans="1:7" x14ac:dyDescent="0.3">
      <c r="A13" s="11" t="s">
        <v>13</v>
      </c>
      <c r="B13" s="12">
        <v>139</v>
      </c>
      <c r="C13" s="12">
        <v>0</v>
      </c>
      <c r="D13" s="12">
        <v>150</v>
      </c>
      <c r="E13" s="12">
        <f t="shared" si="0"/>
        <v>11</v>
      </c>
      <c r="F13" s="13">
        <f t="shared" si="1"/>
        <v>7.9136690647482008E-2</v>
      </c>
      <c r="G13" s="21"/>
    </row>
    <row r="14" spans="1:7" ht="15" thickBot="1" x14ac:dyDescent="0.35">
      <c r="A14" s="14" t="s">
        <v>14</v>
      </c>
      <c r="B14" s="15">
        <f>SUM(B6:B11)</f>
        <v>14762</v>
      </c>
      <c r="C14" s="15">
        <v>15130</v>
      </c>
      <c r="D14" s="15">
        <f>SUM(D6:D11)</f>
        <v>15008</v>
      </c>
      <c r="E14" s="15">
        <f>SUM(E6:E11)</f>
        <v>246</v>
      </c>
      <c r="F14" s="16">
        <f t="shared" si="1"/>
        <v>1.6664408616718602E-2</v>
      </c>
      <c r="G14" s="21"/>
    </row>
    <row r="15" spans="1:7" ht="15" thickBot="1" x14ac:dyDescent="0.35">
      <c r="A15" s="17" t="s">
        <v>15</v>
      </c>
      <c r="B15" s="18">
        <v>67</v>
      </c>
      <c r="C15" s="18"/>
      <c r="D15" s="18">
        <v>69</v>
      </c>
      <c r="E15" s="18">
        <f t="shared" ref="E15" si="2">SUM(D15-B15)</f>
        <v>2</v>
      </c>
      <c r="F15" s="19">
        <f t="shared" ref="F15" si="3">SUM(E15/B15)</f>
        <v>2.9850746268656716E-2</v>
      </c>
      <c r="G15" s="21"/>
    </row>
    <row r="16" spans="1:7" ht="14.25" customHeight="1" x14ac:dyDescent="0.3">
      <c r="A16" s="20" t="s">
        <v>16</v>
      </c>
      <c r="B16" s="20"/>
      <c r="C16" s="20"/>
      <c r="D16" s="20"/>
      <c r="E16" s="20"/>
      <c r="F16" s="20"/>
      <c r="G16" s="21"/>
    </row>
    <row r="17" spans="1:7" ht="14.25" customHeight="1" x14ac:dyDescent="0.3">
      <c r="A17" s="22" t="s">
        <v>17</v>
      </c>
      <c r="B17" s="22"/>
      <c r="C17" s="22"/>
      <c r="D17" s="22"/>
      <c r="E17" s="22"/>
      <c r="F17" s="22"/>
      <c r="G17" s="21"/>
    </row>
    <row r="18" spans="1:7" x14ac:dyDescent="0.3">
      <c r="A18" s="21"/>
      <c r="B18" s="21"/>
      <c r="C18" s="21"/>
      <c r="D18" s="21"/>
      <c r="E18" s="21"/>
      <c r="F18" s="21"/>
      <c r="G18" s="21"/>
    </row>
  </sheetData>
  <mergeCells count="8">
    <mergeCell ref="A17:F17"/>
    <mergeCell ref="C4:C5"/>
    <mergeCell ref="A1:F1"/>
    <mergeCell ref="A2:F2"/>
    <mergeCell ref="A3:F3"/>
    <mergeCell ref="B4:B5"/>
    <mergeCell ref="D4:D5"/>
    <mergeCell ref="E4:F4"/>
  </mergeCells>
  <printOptions horizontalCentered="1"/>
  <pageMargins left="0.7" right="0.7" top="0.75" bottom="0.75" header="0.3" footer="0.3"/>
  <pageSetup orientation="portrait" r:id="rId1"/>
  <ignoredErrors>
    <ignoredError sqref="D14 B14" formulaRange="1"/>
    <ignoredError sqref="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PC&amp;B and Oper Expense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Street, Christopher N.</dc:creator>
  <cp:lastModifiedBy>Oxenrider, Clinton J.</cp:lastModifiedBy>
  <cp:lastPrinted>2017-05-19T11:06:16Z</cp:lastPrinted>
  <dcterms:created xsi:type="dcterms:W3CDTF">2017-04-20T16:37:25Z</dcterms:created>
  <dcterms:modified xsi:type="dcterms:W3CDTF">2017-05-19T11:06:17Z</dcterms:modified>
</cp:coreProperties>
</file>