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23040" windowHeight="9408"/>
  </bookViews>
  <sheets>
    <sheet name="R&amp;RA and EHR OrgEx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 s="1"/>
  <c r="F11" i="1"/>
  <c r="E11" i="1"/>
  <c r="D10" i="1"/>
  <c r="E10" i="1" s="1"/>
  <c r="C10" i="1"/>
  <c r="B10" i="1"/>
  <c r="E8" i="1"/>
  <c r="F8" i="1" s="1"/>
  <c r="E7" i="1"/>
  <c r="F7" i="1" s="1"/>
  <c r="E6" i="1"/>
  <c r="F6" i="1" s="1"/>
  <c r="D5" i="1"/>
  <c r="E5" i="1" s="1"/>
  <c r="C5" i="1"/>
  <c r="C13" i="1" s="1"/>
  <c r="B5" i="1"/>
  <c r="B13" i="1" s="1"/>
  <c r="F13" i="1" l="1"/>
  <c r="F10" i="1"/>
  <c r="D13" i="1"/>
  <c r="E13" i="1" s="1"/>
  <c r="F5" i="1"/>
</calcChain>
</file>

<file path=xl/sharedStrings.xml><?xml version="1.0" encoding="utf-8"?>
<sst xmlns="http://schemas.openxmlformats.org/spreadsheetml/2006/main" count="16" uniqueCount="16">
  <si>
    <t>Summary of R&amp;RA- and EHR-Funded Organizational Excellence</t>
  </si>
  <si>
    <t>(Dollars in Millions)</t>
  </si>
  <si>
    <t>FY 2016
Actual</t>
  </si>
  <si>
    <t>FY 2017
(TBD)</t>
  </si>
  <si>
    <t>FY 2018 Request</t>
  </si>
  <si>
    <t>Change over 
FY 2016 Actual</t>
  </si>
  <si>
    <t>Amount</t>
  </si>
  <si>
    <t>Percent</t>
  </si>
  <si>
    <t>IPA Costs</t>
  </si>
  <si>
    <t>IPA Compensation</t>
  </si>
  <si>
    <t>IPA Lost Consultant &amp; Per Diem</t>
  </si>
  <si>
    <t>IPA Travel</t>
  </si>
  <si>
    <t>Program Related Administration</t>
  </si>
  <si>
    <t xml:space="preserve">  Program Related Technology</t>
  </si>
  <si>
    <t xml:space="preserve">  Other Program Related Administration</t>
  </si>
  <si>
    <t>Total, R&amp;RA and EHR Funded
   Organizational Excellence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</si>
</sst>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&quot;$&quot;#,##0.00;\-&quot;$&quot;#,##0.00;&quot;-&quot;??"/>
    <numFmt numFmtId="165" formatCode="#,##0.00;\-#,##0.00;&quot;-&quot;??"/>
    <numFmt numFmtId="166" formatCode="0.0%;\-0.0%;&quot;-&quot;??"/>
    <numFmt numFmtId="167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theme="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/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49" fontId="6" fillId="0" borderId="4" xfId="0" applyNumberFormat="1" applyFont="1" applyBorder="1" applyAlignment="1">
      <alignment vertical="top"/>
    </xf>
    <xf numFmtId="164" fontId="7" fillId="0" borderId="4" xfId="0" applyNumberFormat="1" applyFont="1" applyFill="1" applyBorder="1" applyAlignment="1">
      <alignment vertical="top"/>
    </xf>
    <xf numFmtId="165" fontId="7" fillId="0" borderId="4" xfId="0" applyNumberFormat="1" applyFont="1" applyFill="1" applyBorder="1" applyAlignment="1">
      <alignment vertical="top"/>
    </xf>
    <xf numFmtId="166" fontId="7" fillId="0" borderId="4" xfId="2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9" fontId="8" fillId="0" borderId="0" xfId="0" applyNumberFormat="1" applyFont="1" applyBorder="1" applyAlignment="1">
      <alignment horizontal="left" vertical="top"/>
    </xf>
    <xf numFmtId="4" fontId="5" fillId="0" borderId="0" xfId="0" applyNumberFormat="1" applyFont="1" applyFill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2" fontId="5" fillId="0" borderId="0" xfId="0" applyNumberFormat="1" applyFont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166" fontId="4" fillId="0" borderId="0" xfId="2" applyNumberFormat="1" applyFont="1" applyFill="1" applyBorder="1" applyAlignment="1">
      <alignment horizontal="right" vertical="top"/>
    </xf>
    <xf numFmtId="49" fontId="9" fillId="0" borderId="0" xfId="0" applyNumberFormat="1" applyFont="1" applyBorder="1" applyAlignment="1">
      <alignment horizontal="left" indent="1"/>
    </xf>
    <xf numFmtId="164" fontId="5" fillId="0" borderId="0" xfId="0" applyNumberFormat="1" applyFont="1" applyFill="1" applyBorder="1"/>
    <xf numFmtId="165" fontId="4" fillId="0" borderId="0" xfId="0" applyNumberFormat="1" applyFont="1" applyFill="1" applyBorder="1" applyAlignment="1"/>
    <xf numFmtId="167" fontId="7" fillId="0" borderId="0" xfId="0" applyNumberFormat="1" applyFont="1" applyFill="1" applyBorder="1"/>
    <xf numFmtId="166" fontId="7" fillId="0" borderId="0" xfId="2" applyNumberFormat="1" applyFont="1" applyFill="1" applyBorder="1" applyAlignment="1">
      <alignment horizontal="right"/>
    </xf>
    <xf numFmtId="0" fontId="10" fillId="0" borderId="0" xfId="0" applyFont="1"/>
    <xf numFmtId="49" fontId="6" fillId="0" borderId="0" xfId="0" applyNumberFormat="1" applyFont="1" applyBorder="1" applyAlignment="1">
      <alignment vertical="top"/>
    </xf>
    <xf numFmtId="167" fontId="7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vertical="top"/>
    </xf>
    <xf numFmtId="166" fontId="7" fillId="0" borderId="0" xfId="2" applyNumberFormat="1" applyFont="1" applyFill="1" applyBorder="1" applyAlignment="1">
      <alignment horizontal="right" vertical="top"/>
    </xf>
    <xf numFmtId="49" fontId="8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165" fontId="4" fillId="0" borderId="3" xfId="0" applyNumberFormat="1" applyFont="1" applyFill="1" applyBorder="1" applyAlignment="1">
      <alignment vertical="top"/>
    </xf>
    <xf numFmtId="0" fontId="4" fillId="0" borderId="0" xfId="0" applyFont="1" applyAlignment="1">
      <alignment vertical="top"/>
    </xf>
    <xf numFmtId="49" fontId="6" fillId="0" borderId="5" xfId="0" applyNumberFormat="1" applyFont="1" applyBorder="1" applyAlignment="1">
      <alignment vertical="top" wrapText="1"/>
    </xf>
    <xf numFmtId="164" fontId="7" fillId="0" borderId="5" xfId="0" applyNumberFormat="1" applyFont="1" applyFill="1" applyBorder="1" applyAlignment="1">
      <alignment vertical="top"/>
    </xf>
    <xf numFmtId="165" fontId="7" fillId="0" borderId="5" xfId="0" applyNumberFormat="1" applyFont="1" applyFill="1" applyBorder="1" applyAlignment="1">
      <alignment vertical="top"/>
    </xf>
    <xf numFmtId="166" fontId="7" fillId="0" borderId="5" xfId="2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center"/>
    </xf>
    <xf numFmtId="4" fontId="12" fillId="0" borderId="0" xfId="0" applyNumberFormat="1" applyFont="1" applyBorder="1" applyAlignment="1">
      <alignment wrapText="1"/>
    </xf>
    <xf numFmtId="2" fontId="13" fillId="0" borderId="0" xfId="1" applyNumberFormat="1" applyFont="1" applyBorder="1" applyAlignment="1">
      <alignment horizontal="right" wrapText="1"/>
    </xf>
    <xf numFmtId="4" fontId="11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GridLines="0" tabSelected="1" workbookViewId="0">
      <selection sqref="A1:F1"/>
    </sheetView>
  </sheetViews>
  <sheetFormatPr defaultColWidth="8.6640625" defaultRowHeight="13.2" x14ac:dyDescent="0.25"/>
  <cols>
    <col min="1" max="1" width="35.77734375" style="1" customWidth="1"/>
    <col min="2" max="6" width="7.77734375" style="1" customWidth="1"/>
    <col min="7" max="16384" width="8.6640625" style="1"/>
  </cols>
  <sheetData>
    <row r="1" spans="1:8" x14ac:dyDescent="0.25">
      <c r="A1" s="40" t="s">
        <v>0</v>
      </c>
      <c r="B1" s="40"/>
      <c r="C1" s="40"/>
      <c r="D1" s="40"/>
      <c r="E1" s="40"/>
      <c r="F1" s="40"/>
    </row>
    <row r="2" spans="1:8" ht="13.8" thickBot="1" x14ac:dyDescent="0.3">
      <c r="A2" s="41" t="s">
        <v>1</v>
      </c>
      <c r="B2" s="41"/>
      <c r="C2" s="41"/>
      <c r="D2" s="41"/>
      <c r="E2" s="41"/>
      <c r="F2" s="41"/>
    </row>
    <row r="3" spans="1:8" s="3" customFormat="1" ht="11.4" x14ac:dyDescent="0.2">
      <c r="A3" s="2"/>
      <c r="B3" s="42" t="s">
        <v>2</v>
      </c>
      <c r="C3" s="42" t="s">
        <v>3</v>
      </c>
      <c r="D3" s="44" t="s">
        <v>4</v>
      </c>
      <c r="E3" s="46" t="s">
        <v>5</v>
      </c>
      <c r="F3" s="47"/>
    </row>
    <row r="4" spans="1:8" s="3" customFormat="1" ht="11.4" x14ac:dyDescent="0.2">
      <c r="A4" s="4"/>
      <c r="B4" s="43"/>
      <c r="C4" s="43"/>
      <c r="D4" s="45"/>
      <c r="E4" s="5" t="s">
        <v>6</v>
      </c>
      <c r="F4" s="5" t="s">
        <v>7</v>
      </c>
    </row>
    <row r="5" spans="1:8" s="10" customFormat="1" x14ac:dyDescent="0.3">
      <c r="A5" s="6" t="s">
        <v>8</v>
      </c>
      <c r="B5" s="7">
        <f>SUM(B6:B8)</f>
        <v>45.333309999999997</v>
      </c>
      <c r="C5" s="8">
        <f>SUM(C6:C8)</f>
        <v>0</v>
      </c>
      <c r="D5" s="7">
        <f>SUM(D6:D8)</f>
        <v>54.32</v>
      </c>
      <c r="E5" s="7">
        <f>D5-B5</f>
        <v>8.986690000000003</v>
      </c>
      <c r="F5" s="9">
        <f>IF($B5=0,"N/A",E5/$B5)</f>
        <v>0.19823591085671891</v>
      </c>
    </row>
    <row r="6" spans="1:8" s="10" customFormat="1" x14ac:dyDescent="0.3">
      <c r="A6" s="11" t="s">
        <v>9</v>
      </c>
      <c r="B6" s="12">
        <v>38.330871999999999</v>
      </c>
      <c r="C6" s="13">
        <v>0</v>
      </c>
      <c r="D6" s="14">
        <v>46.11</v>
      </c>
      <c r="E6" s="15">
        <f t="shared" ref="E6:E13" si="0">D6-B6</f>
        <v>7.779128</v>
      </c>
      <c r="F6" s="16">
        <f t="shared" ref="F6:F13" si="1">IF($B6=0,"N/A",E6/$B6)</f>
        <v>0.2029468048626705</v>
      </c>
    </row>
    <row r="7" spans="1:8" s="10" customFormat="1" x14ac:dyDescent="0.3">
      <c r="A7" s="11" t="s">
        <v>10</v>
      </c>
      <c r="B7" s="12">
        <v>3.9186519999999998</v>
      </c>
      <c r="C7" s="13">
        <v>0</v>
      </c>
      <c r="D7" s="14">
        <v>4.59</v>
      </c>
      <c r="E7" s="13">
        <f t="shared" si="0"/>
        <v>0.67134800000000006</v>
      </c>
      <c r="F7" s="16">
        <f t="shared" si="1"/>
        <v>0.17132115839834722</v>
      </c>
    </row>
    <row r="8" spans="1:8" s="10" customFormat="1" x14ac:dyDescent="0.3">
      <c r="A8" s="11" t="s">
        <v>11</v>
      </c>
      <c r="B8" s="12">
        <v>3.0837859999999999</v>
      </c>
      <c r="C8" s="13">
        <v>0</v>
      </c>
      <c r="D8" s="14">
        <v>3.62</v>
      </c>
      <c r="E8" s="13">
        <f t="shared" si="0"/>
        <v>0.53621400000000019</v>
      </c>
      <c r="F8" s="16">
        <f t="shared" si="1"/>
        <v>0.17388171552760154</v>
      </c>
    </row>
    <row r="9" spans="1:8" s="22" customFormat="1" x14ac:dyDescent="0.25">
      <c r="A9" s="17"/>
      <c r="B9" s="18"/>
      <c r="C9" s="19"/>
      <c r="D9" s="20"/>
      <c r="E9" s="20"/>
      <c r="F9" s="21"/>
    </row>
    <row r="10" spans="1:8" s="10" customFormat="1" x14ac:dyDescent="0.3">
      <c r="A10" s="23" t="s">
        <v>12</v>
      </c>
      <c r="B10" s="24">
        <f>SUM(B11:B12)</f>
        <v>75.382260000000002</v>
      </c>
      <c r="C10" s="25">
        <f>SUM(C11:C12)</f>
        <v>0</v>
      </c>
      <c r="D10" s="24">
        <f>SUM(D11:D12)</f>
        <v>77.77000000000001</v>
      </c>
      <c r="E10" s="24">
        <f t="shared" si="0"/>
        <v>2.387740000000008</v>
      </c>
      <c r="F10" s="26">
        <f t="shared" si="1"/>
        <v>3.167509172582525E-2</v>
      </c>
    </row>
    <row r="11" spans="1:8" s="28" customFormat="1" ht="11.4" x14ac:dyDescent="0.3">
      <c r="A11" s="27" t="s">
        <v>13</v>
      </c>
      <c r="B11" s="12">
        <v>66.284392999999994</v>
      </c>
      <c r="C11" s="13">
        <v>0</v>
      </c>
      <c r="D11" s="14">
        <v>72.724000000000004</v>
      </c>
      <c r="E11" s="13">
        <f t="shared" si="0"/>
        <v>6.4396070000000094</v>
      </c>
      <c r="F11" s="16">
        <f t="shared" si="1"/>
        <v>9.715118006738041E-2</v>
      </c>
    </row>
    <row r="12" spans="1:8" s="30" customFormat="1" ht="12" x14ac:dyDescent="0.3">
      <c r="A12" s="27" t="s">
        <v>14</v>
      </c>
      <c r="B12" s="13">
        <v>9.0978670000000008</v>
      </c>
      <c r="C12" s="29">
        <v>0</v>
      </c>
      <c r="D12" s="14">
        <v>5.0460000000000003</v>
      </c>
      <c r="E12" s="13">
        <f t="shared" si="0"/>
        <v>-4.0518670000000006</v>
      </c>
      <c r="F12" s="16">
        <f t="shared" si="1"/>
        <v>-0.44536450137158523</v>
      </c>
      <c r="H12" s="24"/>
    </row>
    <row r="13" spans="1:8" s="35" customFormat="1" ht="24.6" thickBot="1" x14ac:dyDescent="0.35">
      <c r="A13" s="31" t="s">
        <v>15</v>
      </c>
      <c r="B13" s="32">
        <f>SUM(B5,B10)</f>
        <v>120.71557</v>
      </c>
      <c r="C13" s="33">
        <f>SUM(C5,C10)</f>
        <v>0</v>
      </c>
      <c r="D13" s="32">
        <f>SUM(D5,D10)</f>
        <v>132.09</v>
      </c>
      <c r="E13" s="32">
        <f t="shared" si="0"/>
        <v>11.374430000000004</v>
      </c>
      <c r="F13" s="34">
        <f t="shared" si="1"/>
        <v>9.4225044872007849E-2</v>
      </c>
    </row>
    <row r="14" spans="1:8" s="36" customFormat="1" ht="13.2" customHeight="1" x14ac:dyDescent="0.3">
      <c r="A14" s="39"/>
      <c r="B14" s="39"/>
      <c r="C14" s="39"/>
    </row>
    <row r="15" spans="1:8" x14ac:dyDescent="0.25">
      <c r="A15" s="37"/>
      <c r="B15" s="38"/>
      <c r="C15" s="38"/>
    </row>
  </sheetData>
  <mergeCells count="7">
    <mergeCell ref="A14:C14"/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R&amp;RA and EHR OrgEx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Oxenrider, Clinton J.</cp:lastModifiedBy>
  <cp:lastPrinted>2017-05-19T11:06:24Z</cp:lastPrinted>
  <dcterms:created xsi:type="dcterms:W3CDTF">2017-05-18T18:16:36Z</dcterms:created>
  <dcterms:modified xsi:type="dcterms:W3CDTF">2017-05-19T11:06:29Z</dcterms:modified>
</cp:coreProperties>
</file>