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R&amp;RA Funding" sheetId="1" r:id="rId1"/>
  </sheets>
  <definedNames>
    <definedName name="_xlnm.Print_Area" localSheetId="0">'R&amp;RA Funding'!$A$1:$F$15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B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<sst xmlns="http://schemas.openxmlformats.org/spreadsheetml/2006/main" count="19" uniqueCount="19">
  <si>
    <t>(Dollars in Millions)</t>
  </si>
  <si>
    <t>FY 2016
Actual</t>
  </si>
  <si>
    <t>FY 2017
Annualized CR</t>
  </si>
  <si>
    <t>FY 2018
Request</t>
  </si>
  <si>
    <t>Change over
FY 2016 Actual</t>
  </si>
  <si>
    <t>Amount</t>
  </si>
  <si>
    <t>Percent</t>
  </si>
  <si>
    <t>Biological Sciences</t>
  </si>
  <si>
    <t>Computer &amp; Information Science &amp; Engineering</t>
  </si>
  <si>
    <t>Engineering</t>
  </si>
  <si>
    <t>Geosciences</t>
  </si>
  <si>
    <t>Mathematical &amp; Physical Sciences</t>
  </si>
  <si>
    <t>Social, Behavioral &amp; Economic Sciences</t>
  </si>
  <si>
    <t>Office of International Science and Engineering</t>
  </si>
  <si>
    <t>Office of Polar Programs</t>
  </si>
  <si>
    <t>Integrative Activities</t>
  </si>
  <si>
    <t>U.S. Arctic Research Commission</t>
  </si>
  <si>
    <t>Total, R&amp;RA</t>
  </si>
  <si>
    <t>Research and Related Activities (R&amp;RA)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</si>
</sst>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0"/>
    <numFmt numFmtId="165" formatCode="&quot;$&quot;#,##0.00;\-&quot;$&quot;#,##0.00;&quot;-&quot;??"/>
    <numFmt numFmtId="166" formatCode="0.0%;\-0.0%;&quot;-&quot;??"/>
    <numFmt numFmtId="167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/>
    <xf numFmtId="0" fontId="4" fillId="0" borderId="1" xfId="1" applyFont="1" applyBorder="1" applyAlignment="1">
      <alignment horizontal="center" vertical="center"/>
    </xf>
    <xf numFmtId="164" fontId="4" fillId="0" borderId="0" xfId="1" applyNumberFormat="1" applyFont="1" applyBorder="1"/>
    <xf numFmtId="0" fontId="4" fillId="0" borderId="2" xfId="1" applyFont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0" fontId="4" fillId="0" borderId="3" xfId="1" applyFont="1" applyBorder="1" applyAlignment="1">
      <alignment horizontal="right" wrapText="1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2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0" fontId="3" fillId="0" borderId="0" xfId="0" applyNumberFormat="1" applyFont="1"/>
    <xf numFmtId="0" fontId="4" fillId="0" borderId="3" xfId="1" applyFont="1" applyBorder="1" applyAlignment="1">
      <alignment vertical="center"/>
    </xf>
    <xf numFmtId="167" fontId="4" fillId="0" borderId="3" xfId="1" applyNumberFormat="1" applyFont="1" applyBorder="1" applyAlignment="1">
      <alignment vertical="center"/>
    </xf>
    <xf numFmtId="167" fontId="4" fillId="0" borderId="3" xfId="1" applyNumberFormat="1" applyFont="1" applyFill="1" applyBorder="1" applyAlignment="1">
      <alignment vertical="center"/>
    </xf>
    <xf numFmtId="166" fontId="4" fillId="0" borderId="3" xfId="2" applyNumberFormat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166" fontId="5" fillId="0" borderId="4" xfId="2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A17" sqref="A17"/>
    </sheetView>
  </sheetViews>
  <sheetFormatPr defaultColWidth="8.88671875" defaultRowHeight="13.8" x14ac:dyDescent="0.25"/>
  <cols>
    <col min="1" max="1" width="39.6640625" style="2" customWidth="1"/>
    <col min="2" max="6" width="9.109375" style="2" customWidth="1"/>
    <col min="7" max="16384" width="8.88671875" style="2"/>
  </cols>
  <sheetData>
    <row r="1" spans="1:8" x14ac:dyDescent="0.25">
      <c r="A1" s="1" t="s">
        <v>18</v>
      </c>
      <c r="B1" s="1"/>
      <c r="C1" s="1"/>
      <c r="D1" s="1"/>
      <c r="E1" s="1"/>
      <c r="F1" s="1"/>
    </row>
    <row r="2" spans="1:8" ht="14.4" thickBot="1" x14ac:dyDescent="0.3">
      <c r="A2" s="3" t="s">
        <v>0</v>
      </c>
      <c r="B2" s="3"/>
      <c r="C2" s="3"/>
      <c r="D2" s="3"/>
      <c r="E2" s="3"/>
      <c r="F2" s="3"/>
    </row>
    <row r="3" spans="1:8" ht="28.05" customHeight="1" x14ac:dyDescent="0.25">
      <c r="A3" s="4"/>
      <c r="B3" s="5" t="s">
        <v>1</v>
      </c>
      <c r="C3" s="5" t="s">
        <v>2</v>
      </c>
      <c r="D3" s="5" t="s">
        <v>3</v>
      </c>
      <c r="E3" s="6" t="s">
        <v>4</v>
      </c>
      <c r="F3" s="7"/>
    </row>
    <row r="4" spans="1:8" ht="13.8" customHeight="1" x14ac:dyDescent="0.25">
      <c r="A4" s="8"/>
      <c r="B4" s="9"/>
      <c r="C4" s="10"/>
      <c r="D4" s="10"/>
      <c r="E4" s="11" t="s">
        <v>5</v>
      </c>
      <c r="F4" s="11" t="s">
        <v>6</v>
      </c>
    </row>
    <row r="5" spans="1:8" ht="13.8" customHeight="1" x14ac:dyDescent="0.25">
      <c r="A5" s="12" t="s">
        <v>7</v>
      </c>
      <c r="B5" s="13">
        <v>723.78</v>
      </c>
      <c r="C5" s="14">
        <v>0</v>
      </c>
      <c r="D5" s="14">
        <v>672.11</v>
      </c>
      <c r="E5" s="13">
        <f>D5-B5</f>
        <v>-51.669999999999959</v>
      </c>
      <c r="F5" s="15">
        <f>IF(B5=0,"N/A  ",E5/B5)</f>
        <v>-7.1389096134184371E-2</v>
      </c>
    </row>
    <row r="6" spans="1:8" ht="13.8" customHeight="1" x14ac:dyDescent="0.25">
      <c r="A6" s="12" t="s">
        <v>8</v>
      </c>
      <c r="B6" s="16">
        <v>935.2</v>
      </c>
      <c r="C6" s="17">
        <v>0</v>
      </c>
      <c r="D6" s="17">
        <v>838.92</v>
      </c>
      <c r="E6" s="16">
        <f t="shared" ref="E6:E15" si="0">D6-B6</f>
        <v>-96.280000000000086</v>
      </c>
      <c r="F6" s="15">
        <f t="shared" ref="F6:F15" si="1">IF(B6=0,"N/A  ",E6/B6)</f>
        <v>-0.10295124037639017</v>
      </c>
    </row>
    <row r="7" spans="1:8" ht="13.8" customHeight="1" x14ac:dyDescent="0.25">
      <c r="A7" s="12" t="s">
        <v>9</v>
      </c>
      <c r="B7" s="16">
        <v>915.68</v>
      </c>
      <c r="C7" s="17">
        <v>0</v>
      </c>
      <c r="D7" s="17">
        <v>833.49</v>
      </c>
      <c r="E7" s="16">
        <f t="shared" si="0"/>
        <v>-82.189999999999941</v>
      </c>
      <c r="F7" s="15">
        <f t="shared" si="1"/>
        <v>-8.9758430892888291E-2</v>
      </c>
      <c r="H7" s="18"/>
    </row>
    <row r="8" spans="1:8" ht="13.8" customHeight="1" x14ac:dyDescent="0.25">
      <c r="A8" s="12" t="s">
        <v>10</v>
      </c>
      <c r="B8" s="16">
        <v>876.50973799999997</v>
      </c>
      <c r="C8" s="17">
        <v>0</v>
      </c>
      <c r="D8" s="17">
        <v>783.31</v>
      </c>
      <c r="E8" s="16">
        <f t="shared" si="0"/>
        <v>-93.199738000000025</v>
      </c>
      <c r="F8" s="15">
        <f t="shared" si="1"/>
        <v>-0.10633052202324765</v>
      </c>
    </row>
    <row r="9" spans="1:8" ht="13.8" customHeight="1" x14ac:dyDescent="0.25">
      <c r="A9" s="12" t="s">
        <v>11</v>
      </c>
      <c r="B9" s="16">
        <v>1348.78</v>
      </c>
      <c r="C9" s="17">
        <v>0</v>
      </c>
      <c r="D9" s="17">
        <v>1219.43</v>
      </c>
      <c r="E9" s="16">
        <f t="shared" si="0"/>
        <v>-129.34999999999991</v>
      </c>
      <c r="F9" s="15">
        <f t="shared" si="1"/>
        <v>-9.5901481338691197E-2</v>
      </c>
    </row>
    <row r="10" spans="1:8" ht="13.8" customHeight="1" x14ac:dyDescent="0.25">
      <c r="A10" s="12" t="s">
        <v>12</v>
      </c>
      <c r="B10" s="16">
        <v>272.2</v>
      </c>
      <c r="C10" s="17">
        <v>0</v>
      </c>
      <c r="D10" s="17">
        <v>244.02</v>
      </c>
      <c r="E10" s="16">
        <f t="shared" si="0"/>
        <v>-28.179999999999978</v>
      </c>
      <c r="F10" s="15">
        <f t="shared" si="1"/>
        <v>-0.10352681851579713</v>
      </c>
    </row>
    <row r="11" spans="1:8" ht="13.8" customHeight="1" x14ac:dyDescent="0.25">
      <c r="A11" s="12" t="s">
        <v>13</v>
      </c>
      <c r="B11" s="16">
        <v>49.07</v>
      </c>
      <c r="C11" s="17">
        <v>0</v>
      </c>
      <c r="D11" s="17">
        <v>44.02</v>
      </c>
      <c r="E11" s="16">
        <f t="shared" si="0"/>
        <v>-5.0499999999999972</v>
      </c>
      <c r="F11" s="15">
        <f t="shared" si="1"/>
        <v>-0.10291420419808431</v>
      </c>
    </row>
    <row r="12" spans="1:8" ht="13.8" customHeight="1" x14ac:dyDescent="0.25">
      <c r="A12" s="12" t="s">
        <v>14</v>
      </c>
      <c r="B12" s="16">
        <v>448.869553</v>
      </c>
      <c r="C12" s="17">
        <v>0</v>
      </c>
      <c r="D12" s="17">
        <v>409.18</v>
      </c>
      <c r="E12" s="16">
        <f t="shared" si="0"/>
        <v>-39.689552999999989</v>
      </c>
      <c r="F12" s="15">
        <f t="shared" si="1"/>
        <v>-8.8421129779769195E-2</v>
      </c>
    </row>
    <row r="13" spans="1:8" ht="13.8" customHeight="1" x14ac:dyDescent="0.25">
      <c r="A13" s="12" t="s">
        <v>15</v>
      </c>
      <c r="B13" s="16">
        <v>426.57</v>
      </c>
      <c r="C13" s="17">
        <v>0</v>
      </c>
      <c r="D13" s="17">
        <v>315.74</v>
      </c>
      <c r="E13" s="16">
        <f t="shared" si="0"/>
        <v>-110.82999999999998</v>
      </c>
      <c r="F13" s="15">
        <f t="shared" si="1"/>
        <v>-0.25981667721593171</v>
      </c>
    </row>
    <row r="14" spans="1:8" ht="13.8" customHeight="1" x14ac:dyDescent="0.25">
      <c r="A14" s="19" t="s">
        <v>16</v>
      </c>
      <c r="B14" s="20">
        <v>1.43</v>
      </c>
      <c r="C14" s="21">
        <v>0</v>
      </c>
      <c r="D14" s="21">
        <v>1.43</v>
      </c>
      <c r="E14" s="20">
        <f t="shared" si="0"/>
        <v>0</v>
      </c>
      <c r="F14" s="22">
        <f t="shared" si="1"/>
        <v>0</v>
      </c>
    </row>
    <row r="15" spans="1:8" ht="14.4" thickBot="1" x14ac:dyDescent="0.3">
      <c r="A15" s="23" t="s">
        <v>17</v>
      </c>
      <c r="B15" s="24">
        <f>SUM(B5:B14)</f>
        <v>5998.0892909999984</v>
      </c>
      <c r="C15" s="24">
        <v>6022.18</v>
      </c>
      <c r="D15" s="24">
        <f>SUM(D5:D14)</f>
        <v>5361.6500000000015</v>
      </c>
      <c r="E15" s="24">
        <f t="shared" si="0"/>
        <v>-636.43929099999696</v>
      </c>
      <c r="F15" s="25">
        <f t="shared" si="1"/>
        <v>-0.1061070051016013</v>
      </c>
    </row>
    <row r="16" spans="1:8" s="27" customFormat="1" x14ac:dyDescent="0.3">
      <c r="A16" s="26"/>
      <c r="B16" s="26"/>
      <c r="C16" s="26"/>
      <c r="D16" s="26"/>
      <c r="E16" s="26"/>
      <c r="F16" s="26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R&amp;RA Funding</vt:lpstr>
      <vt:lpstr>'R&amp;RA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2017-05-18T16:26:55Z</cp:lastPrinted>
  <dcterms:created xsi:type="dcterms:W3CDTF">2017-05-18T16:25:59Z</dcterms:created>
  <dcterms:modified xsi:type="dcterms:W3CDTF">2017-05-18T16:27:48Z</dcterms:modified>
</cp:coreProperties>
</file>