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252" windowHeight="7080"/>
  </bookViews>
  <sheets>
    <sheet name="CISE Major Investments" sheetId="1" r:id="rId1"/>
  </sheets>
  <definedNames>
    <definedName name="_xlnm.Print_Area" localSheetId="0">'CISE Major Investments'!$A$1:$F$23</definedName>
  </definedNames>
  <calcPr calcId="152511"/>
</workbook>
</file>

<file path=xl/calcChain.xml><?xml version="1.0" encoding="utf-8"?>
<calcChain xmlns="http://schemas.openxmlformats.org/spreadsheetml/2006/main">
  <c r="E20" i="1" l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E7" i="1"/>
  <c r="F7" i="1" s="1"/>
  <c r="E6" i="1"/>
  <c r="F6" i="1" s="1"/>
  <c r="F5" i="1"/>
  <c r="E5" i="1"/>
</calcChain>
</file>

<file path=xl/sharedStrings.xml><?xml version="1.0" encoding="utf-8"?>
<sst xmlns="http://schemas.openxmlformats.org/spreadsheetml/2006/main" count="28" uniqueCount="28">
  <si>
    <t>Area of Investment</t>
  </si>
  <si>
    <t>Amount</t>
  </si>
  <si>
    <t>Percent</t>
  </si>
  <si>
    <t>(Dollars in Millions)</t>
  </si>
  <si>
    <t>Major investments may have funding overlap and thus should not be summed.</t>
  </si>
  <si>
    <t>CEMMSS</t>
  </si>
  <si>
    <t>SaTC</t>
  </si>
  <si>
    <t>CAREER</t>
  </si>
  <si>
    <t xml:space="preserve"> Advanced Manufacturing</t>
  </si>
  <si>
    <t>NSF INCLUDES</t>
  </si>
  <si>
    <t>IUSE</t>
  </si>
  <si>
    <t xml:space="preserve"> BRAIN Initiative</t>
  </si>
  <si>
    <t xml:space="preserve"> </t>
  </si>
  <si>
    <t>Understanding the Brain</t>
  </si>
  <si>
    <r>
      <t>NSF I-Corps</t>
    </r>
    <r>
      <rPr>
        <sz val="9"/>
        <color theme="1"/>
        <rFont val="Calibri"/>
        <family val="2"/>
      </rPr>
      <t>™</t>
    </r>
  </si>
  <si>
    <t>FY 2018 Request</t>
  </si>
  <si>
    <t>Change Over
FY 2016 Actual</t>
  </si>
  <si>
    <t>FY 2016 
Actual</t>
  </si>
  <si>
    <t>FY 2017
(TBD)</t>
  </si>
  <si>
    <t>CIF21</t>
  </si>
  <si>
    <t>S&amp;CC</t>
  </si>
  <si>
    <t>HDR</t>
  </si>
  <si>
    <t>CISE Major Investments</t>
  </si>
  <si>
    <t>INFEWS</t>
  </si>
  <si>
    <t>R&amp;R</t>
  </si>
  <si>
    <t>NRT</t>
  </si>
  <si>
    <t>NSCI*</t>
  </si>
  <si>
    <t>*This includes $60 million in FY 2018 as part of OAC's HPC investment for a leadership-class computing resource (see HPC Appendix for more information).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</si>
</sst>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5" fontId="8" fillId="0" borderId="0" xfId="1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6" fontId="6" fillId="0" borderId="0" xfId="0" applyNumberFormat="1" applyFont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right" wrapText="1" indent="2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="96" workbookViewId="0">
      <selection sqref="A1:F1"/>
    </sheetView>
  </sheetViews>
  <sheetFormatPr defaultRowHeight="14.4" x14ac:dyDescent="0.3"/>
  <cols>
    <col min="1" max="1" width="30.88671875" customWidth="1"/>
    <col min="2" max="2" width="10.44140625" customWidth="1"/>
    <col min="3" max="3" width="10.5546875" customWidth="1"/>
    <col min="4" max="5" width="10.44140625" customWidth="1"/>
    <col min="6" max="6" width="9.33203125" customWidth="1"/>
  </cols>
  <sheetData>
    <row r="1" spans="1:15" x14ac:dyDescent="0.3">
      <c r="A1" s="22" t="s">
        <v>22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35">
      <c r="A2" s="23" t="s">
        <v>3</v>
      </c>
      <c r="B2" s="23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 x14ac:dyDescent="0.3">
      <c r="A3" s="25" t="s">
        <v>0</v>
      </c>
      <c r="B3" s="27" t="s">
        <v>17</v>
      </c>
      <c r="C3" s="27" t="s">
        <v>18</v>
      </c>
      <c r="D3" s="29" t="s">
        <v>15</v>
      </c>
      <c r="E3" s="24" t="s">
        <v>16</v>
      </c>
      <c r="F3" s="24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3">
      <c r="A4" s="26"/>
      <c r="B4" s="28"/>
      <c r="C4" s="28"/>
      <c r="D4" s="30"/>
      <c r="E4" s="8" t="s">
        <v>1</v>
      </c>
      <c r="F4" s="8" t="s">
        <v>2</v>
      </c>
      <c r="G4" s="1"/>
      <c r="H4" s="1"/>
      <c r="I4" s="1"/>
      <c r="J4" s="1"/>
      <c r="K4" s="1"/>
      <c r="L4" s="1"/>
      <c r="M4" s="1"/>
      <c r="N4" s="1"/>
      <c r="O4" s="1"/>
    </row>
    <row r="5" spans="1:15" s="18" customFormat="1" ht="14.4" customHeight="1" x14ac:dyDescent="0.3">
      <c r="A5" s="2" t="s">
        <v>7</v>
      </c>
      <c r="B5" s="19">
        <v>45.2</v>
      </c>
      <c r="C5" s="4">
        <v>0</v>
      </c>
      <c r="D5" s="20">
        <v>37.299999999999997</v>
      </c>
      <c r="E5" s="19">
        <f t="shared" ref="E5:E20" si="0">D5-B5</f>
        <v>-7.9000000000000057</v>
      </c>
      <c r="F5" s="6">
        <f t="shared" ref="F5:F20" si="1">IF(B5=0,"N/A  ",E5/B5)</f>
        <v>-0.17477876106194701</v>
      </c>
      <c r="G5" s="17"/>
      <c r="H5" s="17"/>
      <c r="I5" s="17"/>
      <c r="J5" s="17"/>
      <c r="K5" s="17"/>
      <c r="L5" s="17"/>
      <c r="M5" s="17"/>
      <c r="N5" s="17"/>
      <c r="O5" s="17"/>
    </row>
    <row r="6" spans="1:15" s="18" customFormat="1" ht="14.4" customHeight="1" x14ac:dyDescent="0.3">
      <c r="A6" s="2" t="s">
        <v>5</v>
      </c>
      <c r="B6" s="4">
        <v>91.93</v>
      </c>
      <c r="C6" s="4">
        <v>0</v>
      </c>
      <c r="D6" s="5">
        <v>72.7</v>
      </c>
      <c r="E6" s="4">
        <f t="shared" si="0"/>
        <v>-19.230000000000004</v>
      </c>
      <c r="F6" s="6">
        <f t="shared" si="1"/>
        <v>-0.2091808985097357</v>
      </c>
      <c r="G6" s="17"/>
      <c r="H6" s="17"/>
      <c r="I6" s="17"/>
      <c r="J6" s="17"/>
      <c r="K6" s="17"/>
      <c r="L6" s="17"/>
      <c r="M6" s="17"/>
      <c r="N6" s="17"/>
      <c r="O6" s="17"/>
    </row>
    <row r="7" spans="1:15" s="18" customFormat="1" ht="14.4" customHeight="1" x14ac:dyDescent="0.3">
      <c r="A7" s="10" t="s">
        <v>8</v>
      </c>
      <c r="B7" s="11">
        <v>43.25</v>
      </c>
      <c r="C7" s="11">
        <v>0</v>
      </c>
      <c r="D7" s="12">
        <v>37</v>
      </c>
      <c r="E7" s="11">
        <f t="shared" si="0"/>
        <v>-6.25</v>
      </c>
      <c r="F7" s="13">
        <f t="shared" si="1"/>
        <v>-0.14450867052023122</v>
      </c>
      <c r="G7" s="17"/>
      <c r="H7" s="17"/>
      <c r="I7" s="17"/>
      <c r="J7" s="17"/>
      <c r="K7" s="17"/>
      <c r="L7" s="17"/>
      <c r="M7" s="17"/>
      <c r="N7" s="17"/>
      <c r="O7" s="17"/>
    </row>
    <row r="8" spans="1:15" s="18" customFormat="1" ht="14.4" customHeight="1" x14ac:dyDescent="0.3">
      <c r="A8" s="9" t="s">
        <v>19</v>
      </c>
      <c r="B8" s="4">
        <v>87.5</v>
      </c>
      <c r="C8" s="4">
        <v>0</v>
      </c>
      <c r="D8" s="5">
        <v>0</v>
      </c>
      <c r="E8" s="4">
        <f t="shared" ref="E8" si="2">D8-B8</f>
        <v>-87.5</v>
      </c>
      <c r="F8" s="6">
        <f t="shared" ref="F8" si="3">IF(B8=0,"N/A  ",E8/B8)</f>
        <v>-1</v>
      </c>
      <c r="G8" s="17"/>
      <c r="H8" s="17"/>
      <c r="I8" s="17"/>
      <c r="J8" s="17"/>
      <c r="K8" s="17"/>
      <c r="L8" s="17"/>
      <c r="M8" s="17"/>
      <c r="N8" s="17"/>
      <c r="O8" s="17"/>
    </row>
    <row r="9" spans="1:15" s="18" customFormat="1" ht="14.4" customHeight="1" x14ac:dyDescent="0.3">
      <c r="A9" s="9" t="s">
        <v>21</v>
      </c>
      <c r="B9" s="14">
        <v>0</v>
      </c>
      <c r="C9" s="14">
        <v>0</v>
      </c>
      <c r="D9" s="15">
        <v>50</v>
      </c>
      <c r="E9" s="14">
        <f t="shared" ref="E9" si="4">D9-B9</f>
        <v>50</v>
      </c>
      <c r="F9" s="6" t="str">
        <f t="shared" ref="F9" si="5">IF(B9=0,"N/A  ",E9/B9)</f>
        <v xml:space="preserve">N/A  </v>
      </c>
      <c r="G9" s="17"/>
      <c r="H9" s="17"/>
      <c r="I9" s="17"/>
      <c r="J9" s="17"/>
      <c r="K9" s="17"/>
      <c r="L9" s="17"/>
      <c r="M9" s="17"/>
      <c r="N9" s="17"/>
      <c r="O9" s="17"/>
    </row>
    <row r="10" spans="1:15" s="18" customFormat="1" ht="14.4" customHeight="1" x14ac:dyDescent="0.3">
      <c r="A10" s="9" t="s">
        <v>23</v>
      </c>
      <c r="B10" s="14">
        <v>8</v>
      </c>
      <c r="C10" s="14">
        <v>0</v>
      </c>
      <c r="D10" s="15">
        <v>0</v>
      </c>
      <c r="E10" s="14">
        <f t="shared" ref="E10" si="6">D10-B10</f>
        <v>-8</v>
      </c>
      <c r="F10" s="6">
        <f t="shared" ref="F10" si="7">IF(B10=0,"N/A  ",E10/B10)</f>
        <v>-1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8" customFormat="1" ht="14.4" customHeight="1" x14ac:dyDescent="0.3">
      <c r="A11" s="3" t="s">
        <v>10</v>
      </c>
      <c r="B11" s="4">
        <v>1.98</v>
      </c>
      <c r="C11" s="4">
        <v>0</v>
      </c>
      <c r="D11" s="5">
        <v>2</v>
      </c>
      <c r="E11" s="14">
        <f t="shared" si="0"/>
        <v>2.0000000000000018E-2</v>
      </c>
      <c r="F11" s="6">
        <f t="shared" si="1"/>
        <v>1.0101010101010111E-2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8" customFormat="1" ht="14.4" customHeight="1" x14ac:dyDescent="0.3">
      <c r="A12" s="3" t="s">
        <v>25</v>
      </c>
      <c r="B12" s="4">
        <v>7.69</v>
      </c>
      <c r="C12" s="4">
        <v>0</v>
      </c>
      <c r="D12" s="5">
        <v>3</v>
      </c>
      <c r="E12" s="14">
        <f t="shared" si="0"/>
        <v>-4.6900000000000004</v>
      </c>
      <c r="F12" s="6">
        <f t="shared" si="1"/>
        <v>-0.60988296488946681</v>
      </c>
    </row>
    <row r="13" spans="1:15" s="18" customFormat="1" ht="14.4" customHeight="1" x14ac:dyDescent="0.3">
      <c r="A13" s="3" t="s">
        <v>26</v>
      </c>
      <c r="B13" s="4">
        <v>0</v>
      </c>
      <c r="C13" s="4">
        <v>0</v>
      </c>
      <c r="D13" s="5">
        <v>97</v>
      </c>
      <c r="E13" s="14">
        <f t="shared" ref="E13:E16" si="8">D13-B13</f>
        <v>97</v>
      </c>
      <c r="F13" s="6" t="str">
        <f t="shared" ref="F13:F16" si="9">IF(B13=0,"N/A  ",E13/B13)</f>
        <v xml:space="preserve">N/A  </v>
      </c>
    </row>
    <row r="14" spans="1:15" s="18" customFormat="1" ht="14.4" customHeight="1" x14ac:dyDescent="0.3">
      <c r="A14" s="3" t="s">
        <v>14</v>
      </c>
      <c r="B14" s="14">
        <v>11.71</v>
      </c>
      <c r="C14" s="14">
        <v>0</v>
      </c>
      <c r="D14" s="15">
        <v>9.65</v>
      </c>
      <c r="E14" s="14">
        <f>D14-B14</f>
        <v>-2.0600000000000005</v>
      </c>
      <c r="F14" s="6">
        <f>IF(B14=0,"N/A  ",E14/B14)</f>
        <v>-0.17591801878736127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8" customFormat="1" ht="14.4" customHeight="1" x14ac:dyDescent="0.3">
      <c r="A15" s="3" t="s">
        <v>9</v>
      </c>
      <c r="B15" s="14">
        <v>1.72</v>
      </c>
      <c r="C15" s="14">
        <v>0</v>
      </c>
      <c r="D15" s="15">
        <v>1.78</v>
      </c>
      <c r="E15" s="14">
        <f>D15-B15</f>
        <v>6.0000000000000053E-2</v>
      </c>
      <c r="F15" s="6">
        <f>IF(B15=0,"N/A  ",E15/B15)</f>
        <v>3.4883720930232592E-2</v>
      </c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8" customFormat="1" ht="14.4" customHeight="1" x14ac:dyDescent="0.3">
      <c r="A16" s="3" t="s">
        <v>24</v>
      </c>
      <c r="B16" s="4">
        <v>5.98</v>
      </c>
      <c r="C16" s="14">
        <v>0</v>
      </c>
      <c r="D16" s="15">
        <v>0</v>
      </c>
      <c r="E16" s="14">
        <f t="shared" si="8"/>
        <v>-5.98</v>
      </c>
      <c r="F16" s="6">
        <f t="shared" si="9"/>
        <v>-1</v>
      </c>
    </row>
    <row r="17" spans="1:15" s="18" customFormat="1" ht="14.4" customHeight="1" x14ac:dyDescent="0.3">
      <c r="A17" s="7" t="s">
        <v>6</v>
      </c>
      <c r="B17" s="14">
        <v>70.900000000000006</v>
      </c>
      <c r="C17" s="14">
        <v>0</v>
      </c>
      <c r="D17" s="15">
        <v>65.5</v>
      </c>
      <c r="E17" s="14">
        <f t="shared" si="0"/>
        <v>-5.4000000000000057</v>
      </c>
      <c r="F17" s="6">
        <f t="shared" si="1"/>
        <v>-7.6163610719323066E-2</v>
      </c>
    </row>
    <row r="18" spans="1:15" s="18" customFormat="1" ht="14.4" customHeight="1" x14ac:dyDescent="0.3">
      <c r="A18" s="7" t="s">
        <v>20</v>
      </c>
      <c r="B18" s="14">
        <v>13.5</v>
      </c>
      <c r="C18" s="14">
        <v>0</v>
      </c>
      <c r="D18" s="15">
        <v>16.5</v>
      </c>
      <c r="E18" s="14">
        <f t="shared" si="0"/>
        <v>3</v>
      </c>
      <c r="F18" s="6">
        <f t="shared" si="1"/>
        <v>0.22222222222222221</v>
      </c>
    </row>
    <row r="19" spans="1:15" s="18" customFormat="1" ht="14.4" customHeight="1" x14ac:dyDescent="0.3">
      <c r="A19" s="7" t="s">
        <v>13</v>
      </c>
      <c r="B19" s="14">
        <v>30.6</v>
      </c>
      <c r="C19" s="14">
        <v>0</v>
      </c>
      <c r="D19" s="15">
        <v>22.15</v>
      </c>
      <c r="E19" s="14">
        <f t="shared" si="0"/>
        <v>-8.4500000000000028</v>
      </c>
      <c r="F19" s="6">
        <f t="shared" si="1"/>
        <v>-0.27614379084967328</v>
      </c>
    </row>
    <row r="20" spans="1:15" s="18" customFormat="1" ht="14.4" customHeight="1" thickBot="1" x14ac:dyDescent="0.35">
      <c r="A20" s="16" t="s">
        <v>11</v>
      </c>
      <c r="B20" s="4">
        <v>9.8000000000000007</v>
      </c>
      <c r="C20" s="4">
        <v>0</v>
      </c>
      <c r="D20" s="5">
        <v>9.5</v>
      </c>
      <c r="E20" s="4">
        <f t="shared" si="0"/>
        <v>-0.30000000000000071</v>
      </c>
      <c r="F20" s="6">
        <f t="shared" si="1"/>
        <v>-3.0612244897959252E-2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6" customHeight="1" x14ac:dyDescent="0.3">
      <c r="A21" s="31" t="s">
        <v>4</v>
      </c>
      <c r="B21" s="31"/>
      <c r="C21" s="31"/>
      <c r="D21" s="31"/>
      <c r="E21" s="31"/>
      <c r="F21" s="31"/>
    </row>
    <row r="22" spans="1:15" ht="24" customHeight="1" x14ac:dyDescent="0.3">
      <c r="A22" s="32" t="s">
        <v>27</v>
      </c>
      <c r="B22" s="32"/>
      <c r="C22" s="32"/>
      <c r="D22" s="32"/>
      <c r="E22" s="32"/>
      <c r="F22" s="32"/>
    </row>
    <row r="23" spans="1:15" ht="14.4" customHeight="1" x14ac:dyDescent="0.3">
      <c r="A23" s="32"/>
      <c r="B23" s="32"/>
      <c r="C23" s="32"/>
      <c r="D23" s="32"/>
      <c r="E23" s="32"/>
      <c r="F23" s="32"/>
    </row>
    <row r="24" spans="1:15" x14ac:dyDescent="0.3">
      <c r="A24" s="33" t="s">
        <v>12</v>
      </c>
      <c r="B24" s="21"/>
      <c r="C24" s="21"/>
      <c r="D24" s="21"/>
      <c r="E24" s="21"/>
      <c r="F24" s="21"/>
    </row>
    <row r="25" spans="1:15" x14ac:dyDescent="0.3">
      <c r="A25" s="21"/>
      <c r="B25" s="21"/>
      <c r="C25" s="21"/>
      <c r="D25" s="21"/>
      <c r="E25" s="21"/>
      <c r="F25" s="21"/>
    </row>
    <row r="26" spans="1:15" x14ac:dyDescent="0.3">
      <c r="A26" s="21"/>
      <c r="B26" s="21"/>
      <c r="C26" s="21"/>
      <c r="D26" s="21"/>
      <c r="E26" s="21"/>
      <c r="F26" s="21"/>
    </row>
  </sheetData>
  <mergeCells count="11">
    <mergeCell ref="A26:F26"/>
    <mergeCell ref="A1:F1"/>
    <mergeCell ref="A2:F2"/>
    <mergeCell ref="E3:F3"/>
    <mergeCell ref="A3:A4"/>
    <mergeCell ref="B3:B4"/>
    <mergeCell ref="C3:C4"/>
    <mergeCell ref="D3:D4"/>
    <mergeCell ref="A21:F21"/>
    <mergeCell ref="A22:F23"/>
    <mergeCell ref="A24:F2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Major Investments</vt:lpstr>
      <vt:lpstr>'CISE Major Investments'!Print_Area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Oxenrider, Clinton J.</cp:lastModifiedBy>
  <cp:lastPrinted>2017-05-19T11:11:45Z</cp:lastPrinted>
  <dcterms:created xsi:type="dcterms:W3CDTF">2010-11-15T14:44:55Z</dcterms:created>
  <dcterms:modified xsi:type="dcterms:W3CDTF">2017-05-19T11:11:47Z</dcterms:modified>
</cp:coreProperties>
</file>