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255" windowHeight="4245"/>
  </bookViews>
  <sheets>
    <sheet name="OPP Funding for Facilities" sheetId="1" r:id="rId1"/>
  </sheets>
  <calcPr calcId="152511"/>
</workbook>
</file>

<file path=xl/calcChain.xml><?xml version="1.0" encoding="utf-8"?>
<calcChain xmlns="http://schemas.openxmlformats.org/spreadsheetml/2006/main">
  <c r="E12" i="1" l="1"/>
  <c r="F12" i="1" s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<sst xmlns="http://schemas.openxmlformats.org/spreadsheetml/2006/main" count="16" uniqueCount="16">
  <si>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</si>
  <si>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</si>
  <si>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</si>
  <si>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FY 2016 Actual</t>
  </si>
  <si>
    <t>FY 2018 Request</t>
  </si>
  <si>
    <t>Change Over
FY 2016 Actual</t>
  </si>
  <si>
    <t>FY 2017
(TBD)</t>
  </si>
  <si>
    <t>OPP Funding for Facilities</t>
  </si>
  <si>
    <t>Facilities (Total)</t>
  </si>
  <si>
    <t>Arctic Research Support and Logistics</t>
  </si>
  <si>
    <r>
      <t>IceCube Neutrino Observatory</t>
    </r>
    <r>
      <rPr>
        <vertAlign val="superscript"/>
        <sz val="9"/>
        <rFont val="Arial"/>
        <family val="2"/>
      </rPr>
      <t>1</t>
    </r>
  </si>
  <si>
    <t>U.S. Antarctic Facilities and Logistics</t>
  </si>
  <si>
    <t>U.S. Antarctic Logistical Support</t>
  </si>
  <si>
    <t>AIMS Pre-construction planning</t>
  </si>
  <si>
    <t>Geodesy Advancing Geosciences and Earthscope (GAGE)</t>
  </si>
  <si>
    <t>Seismological Facilities for Advancement of Geosciences
   and Earthscope (SAGE)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</si>
</sst>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0.0%;\-0.0%;&quot;-&quot;??"/>
    <numFmt numFmtId="166" formatCode="&quot;$&quot;#,##0.00;\-&quot;$&quot;#,##0.00;&quot;-&quot;??"/>
    <numFmt numFmtId="167" formatCode="0.00_);[Red]\(0.00\)"/>
  </numFmts>
  <fonts count="2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8" fillId="0" borderId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16" fillId="0" borderId="0" xfId="0" applyFont="1"/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0" fontId="22" fillId="0" borderId="10" xfId="0" applyFont="1" applyFill="1" applyBorder="1" applyAlignment="1">
      <alignment horizontal="right" wrapText="1"/>
    </xf>
    <xf numFmtId="0" fontId="23" fillId="0" borderId="11" xfId="0" applyFont="1" applyBorder="1" applyAlignment="1">
      <alignment horizontal="left"/>
    </xf>
    <xf numFmtId="166" fontId="23" fillId="0" borderId="0" xfId="0" applyNumberFormat="1" applyFont="1" applyBorder="1" applyAlignment="1"/>
    <xf numFmtId="165" fontId="23" fillId="0" borderId="0" xfId="40" applyNumberFormat="1" applyFont="1" applyBorder="1" applyAlignment="1">
      <alignment horizontal="right"/>
    </xf>
    <xf numFmtId="167" fontId="21" fillId="0" borderId="0" xfId="37" applyNumberFormat="1" applyFont="1" applyBorder="1" applyAlignment="1" applyProtection="1">
      <alignment horizontal="left"/>
    </xf>
    <xf numFmtId="164" fontId="21" fillId="0" borderId="0" xfId="0" applyNumberFormat="1" applyFont="1" applyBorder="1" applyAlignment="1"/>
    <xf numFmtId="165" fontId="21" fillId="0" borderId="0" xfId="40" applyNumberFormat="1" applyFont="1" applyBorder="1" applyAlignment="1">
      <alignment horizontal="right"/>
    </xf>
    <xf numFmtId="0" fontId="21" fillId="0" borderId="0" xfId="0" applyFont="1" applyBorder="1" applyAlignment="1">
      <alignment horizontal="left" wrapText="1"/>
    </xf>
    <xf numFmtId="0" fontId="24" fillId="0" borderId="0" xfId="0" applyFont="1" applyAlignment="1">
      <alignment vertical="top"/>
    </xf>
    <xf numFmtId="167" fontId="21" fillId="0" borderId="12" xfId="37" applyNumberFormat="1" applyFont="1" applyBorder="1" applyAlignment="1" applyProtection="1">
      <alignment horizontal="left"/>
    </xf>
    <xf numFmtId="164" fontId="21" fillId="0" borderId="12" xfId="0" applyNumberFormat="1" applyFont="1" applyBorder="1" applyAlignment="1"/>
    <xf numFmtId="165" fontId="21" fillId="0" borderId="12" xfId="40" applyNumberFormat="1" applyFont="1" applyBorder="1" applyAlignment="1">
      <alignment horizontal="right"/>
    </xf>
    <xf numFmtId="164" fontId="21" fillId="0" borderId="0" xfId="0" applyNumberFormat="1" applyFont="1" applyBorder="1" applyAlignment="1">
      <alignment horizontal="right"/>
    </xf>
    <xf numFmtId="165" fontId="21" fillId="0" borderId="0" xfId="40" applyNumberFormat="1" applyFont="1" applyBorder="1" applyAlignment="1">
      <alignment horizontal="right" vertical="top"/>
    </xf>
    <xf numFmtId="164" fontId="26" fillId="0" borderId="0" xfId="0" applyNumberFormat="1" applyFont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21" fillId="0" borderId="0" xfId="0" applyNumberFormat="1" applyFont="1" applyBorder="1" applyAlignment="1">
      <alignment vertical="top"/>
    </xf>
    <xf numFmtId="0" fontId="27" fillId="0" borderId="0" xfId="0" applyFont="1" applyFill="1" applyAlignment="1">
      <alignment horizontal="left" vertical="top" wrapText="1" indent="1"/>
    </xf>
    <xf numFmtId="165" fontId="26" fillId="0" borderId="0" xfId="40" applyNumberFormat="1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22" fillId="0" borderId="13" xfId="0" applyFont="1" applyFill="1" applyBorder="1" applyAlignment="1">
      <alignment horizontal="right" wrapText="1" indent="1"/>
    </xf>
    <xf numFmtId="0" fontId="22" fillId="0" borderId="13" xfId="0" applyFont="1" applyFill="1" applyBorder="1" applyAlignment="1">
      <alignment horizontal="right" wrapText="1"/>
    </xf>
    <xf numFmtId="0" fontId="22" fillId="0" borderId="10" xfId="0" applyFont="1" applyFill="1" applyBorder="1" applyAlignment="1">
      <alignment horizontal="righ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1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tabSelected="1" zoomScaleNormal="100" workbookViewId="0">
      <selection activeCell="H8" sqref="H8"/>
    </sheetView>
  </sheetViews>
  <sheetFormatPr defaultRowHeight="15" x14ac:dyDescent="0.25"/>
  <cols>
    <col min="1" max="1" width="46.28515625" customWidth="1"/>
    <col min="2" max="3" width="8" customWidth="1"/>
    <col min="4" max="4" width="8.28515625" customWidth="1"/>
    <col min="5" max="5" width="9.5703125" customWidth="1"/>
    <col min="6" max="6" width="7.28515625" customWidth="1"/>
  </cols>
  <sheetData>
    <row r="1" spans="1:6" x14ac:dyDescent="0.25">
      <c r="A1" s="23" t="s">
        <v>7</v>
      </c>
      <c r="B1" s="23"/>
      <c r="C1" s="23"/>
      <c r="D1" s="23"/>
      <c r="E1" s="24"/>
      <c r="F1" s="24"/>
    </row>
    <row r="2" spans="1:6" ht="15.75" thickBot="1" x14ac:dyDescent="0.3">
      <c r="A2" s="25" t="s">
        <v>0</v>
      </c>
      <c r="B2" s="26"/>
      <c r="C2" s="26"/>
      <c r="D2" s="26"/>
      <c r="E2" s="27"/>
      <c r="F2" s="27"/>
    </row>
    <row r="3" spans="1:6" ht="29.45" customHeight="1" x14ac:dyDescent="0.25">
      <c r="A3" s="2"/>
      <c r="B3" s="29" t="s">
        <v>3</v>
      </c>
      <c r="C3" s="29" t="s">
        <v>6</v>
      </c>
      <c r="D3" s="29" t="s">
        <v>4</v>
      </c>
      <c r="E3" s="28" t="s">
        <v>5</v>
      </c>
      <c r="F3" s="28"/>
    </row>
    <row r="4" spans="1:6" x14ac:dyDescent="0.25">
      <c r="A4" s="3"/>
      <c r="B4" s="30"/>
      <c r="C4" s="30"/>
      <c r="D4" s="30"/>
      <c r="E4" s="4" t="s">
        <v>1</v>
      </c>
      <c r="F4" s="4" t="s">
        <v>2</v>
      </c>
    </row>
    <row r="5" spans="1:6" s="1" customFormat="1" x14ac:dyDescent="0.25">
      <c r="A5" s="5" t="s">
        <v>8</v>
      </c>
      <c r="B5" s="6">
        <f>SUM(B6:B10,B12)</f>
        <v>316</v>
      </c>
      <c r="C5" s="6">
        <f>SUM(C6:C12)</f>
        <v>0</v>
      </c>
      <c r="D5" s="6">
        <f>SUM(D6:D10,D12)</f>
        <v>291.07</v>
      </c>
      <c r="E5" s="6">
        <f>D5-B5</f>
        <v>-24.930000000000007</v>
      </c>
      <c r="F5" s="7">
        <f>IF(B5=0,"N/A  ",E5/B5)</f>
        <v>-7.8892405063291163E-2</v>
      </c>
    </row>
    <row r="6" spans="1:6" x14ac:dyDescent="0.25">
      <c r="A6" s="8" t="s">
        <v>9</v>
      </c>
      <c r="B6" s="9">
        <v>44.11</v>
      </c>
      <c r="C6" s="9">
        <v>0</v>
      </c>
      <c r="D6" s="9">
        <v>36.11</v>
      </c>
      <c r="E6" s="9">
        <f t="shared" ref="E6:E12" si="0">D6-B6</f>
        <v>-8</v>
      </c>
      <c r="F6" s="10">
        <f t="shared" ref="F6:F12" si="1">IF(B6=0,"N/A  ",E6/B6)</f>
        <v>-0.18136476989344821</v>
      </c>
    </row>
    <row r="7" spans="1:6" x14ac:dyDescent="0.25">
      <c r="A7" s="8" t="s">
        <v>14</v>
      </c>
      <c r="B7" s="9">
        <v>1.32</v>
      </c>
      <c r="C7" s="9">
        <v>0</v>
      </c>
      <c r="D7" s="9">
        <v>1.32</v>
      </c>
      <c r="E7" s="9">
        <f t="shared" ref="E7" si="2">D7-B7</f>
        <v>0</v>
      </c>
      <c r="F7" s="10">
        <f t="shared" ref="F7" si="3">IF(B7=0,"N/A  ",E7/B7)</f>
        <v>0</v>
      </c>
    </row>
    <row r="8" spans="1:6" x14ac:dyDescent="0.25">
      <c r="A8" s="11" t="s">
        <v>10</v>
      </c>
      <c r="B8" s="9">
        <v>5.23</v>
      </c>
      <c r="C8" s="9">
        <v>0</v>
      </c>
      <c r="D8" s="9">
        <v>3.5</v>
      </c>
      <c r="E8" s="9">
        <f t="shared" si="0"/>
        <v>-1.7300000000000004</v>
      </c>
      <c r="F8" s="10">
        <f t="shared" si="1"/>
        <v>-0.33078393881453161</v>
      </c>
    </row>
    <row r="9" spans="1:6" ht="27" customHeight="1" x14ac:dyDescent="0.25">
      <c r="A9" s="11" t="s">
        <v>15</v>
      </c>
      <c r="B9" s="20">
        <v>1.29</v>
      </c>
      <c r="C9" s="20">
        <v>0</v>
      </c>
      <c r="D9" s="20">
        <v>1.29</v>
      </c>
      <c r="E9" s="20">
        <f t="shared" ref="E9" si="4">D9-B9</f>
        <v>0</v>
      </c>
      <c r="F9" s="17">
        <f t="shared" ref="F9" si="5">IF(B9=0,"N/A  ",E9/B9)</f>
        <v>0</v>
      </c>
    </row>
    <row r="10" spans="1:6" x14ac:dyDescent="0.25">
      <c r="A10" s="11" t="s">
        <v>11</v>
      </c>
      <c r="B10" s="9">
        <v>196.53</v>
      </c>
      <c r="C10" s="9">
        <v>0</v>
      </c>
      <c r="D10" s="9">
        <v>177.85</v>
      </c>
      <c r="E10" s="9">
        <f t="shared" si="0"/>
        <v>-18.680000000000007</v>
      </c>
      <c r="F10" s="10">
        <f t="shared" si="1"/>
        <v>-9.5049101918282225E-2</v>
      </c>
    </row>
    <row r="11" spans="1:6" x14ac:dyDescent="0.25">
      <c r="A11" s="21" t="s">
        <v>13</v>
      </c>
      <c r="B11" s="18">
        <v>14.5</v>
      </c>
      <c r="C11" s="16">
        <v>0</v>
      </c>
      <c r="D11" s="19">
        <v>1.8</v>
      </c>
      <c r="E11" s="18">
        <f t="shared" si="0"/>
        <v>-12.7</v>
      </c>
      <c r="F11" s="22">
        <f t="shared" si="1"/>
        <v>-0.87586206896551722</v>
      </c>
    </row>
    <row r="12" spans="1:6" s="12" customFormat="1" ht="12.75" thickBot="1" x14ac:dyDescent="0.25">
      <c r="A12" s="13" t="s">
        <v>12</v>
      </c>
      <c r="B12" s="14">
        <v>67.52</v>
      </c>
      <c r="C12" s="14">
        <v>0</v>
      </c>
      <c r="D12" s="14">
        <v>71</v>
      </c>
      <c r="E12" s="14">
        <f t="shared" si="0"/>
        <v>3.480000000000004</v>
      </c>
      <c r="F12" s="15">
        <f t="shared" si="1"/>
        <v>5.1540284360189634E-2</v>
      </c>
    </row>
    <row r="13" spans="1:6" x14ac:dyDescent="0.25">
      <c r="A13" s="12"/>
      <c r="B13" s="12"/>
      <c r="C13" s="12"/>
      <c r="D13" s="12"/>
      <c r="E13" s="12"/>
      <c r="F13" s="12"/>
    </row>
  </sheetData>
  <mergeCells count="6">
    <mergeCell ref="A1:F1"/>
    <mergeCell ref="A2:F2"/>
    <mergeCell ref="E3:F3"/>
    <mergeCell ref="B3:B4"/>
    <mergeCell ref="C3:C4"/>
    <mergeCell ref="D3:D4"/>
  </mergeCells>
  <phoneticPr fontId="0" type="noConversion"/>
  <pageMargins left="0.7" right="0.7" top="0.75" bottom="0.75" header="0.3" footer="0.3"/>
  <pageSetup orientation="portrait" r:id="rId1"/>
  <headerFooter alignWithMargins="0"/>
  <ignoredErrors>
    <ignoredError sqref="C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 for Facilities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Saltzman, Stephanie</cp:lastModifiedBy>
  <cp:lastPrinted>2017-05-18T17:14:36Z</cp:lastPrinted>
  <dcterms:created xsi:type="dcterms:W3CDTF">2009-11-02T22:30:28Z</dcterms:created>
  <dcterms:modified xsi:type="dcterms:W3CDTF">2017-05-18T18:18:20Z</dcterms:modified>
</cp:coreProperties>
</file>