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NSTC Xcuts Summary" sheetId="1" r:id="rId1"/>
  </sheets>
  <definedNames>
    <definedName name="_xlnm.Print_Area" localSheetId="0">'NSTC Xcuts Summary'!$A$1:$F$45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F45" i="1" s="1"/>
  <c r="D43" i="1"/>
  <c r="D45" i="1" s="1"/>
  <c r="E45" i="1" s="1"/>
  <c r="C43" i="1"/>
  <c r="C45" i="1" s="1"/>
  <c r="B43" i="1"/>
  <c r="E42" i="1"/>
  <c r="F42" i="1" s="1"/>
  <c r="F41" i="1"/>
  <c r="E41" i="1"/>
  <c r="E40" i="1"/>
  <c r="F40" i="1" s="1"/>
  <c r="F39" i="1"/>
  <c r="E39" i="1"/>
  <c r="E38" i="1"/>
  <c r="F38" i="1" s="1"/>
  <c r="D32" i="1"/>
  <c r="E32" i="1" s="1"/>
  <c r="C32" i="1"/>
  <c r="B32" i="1"/>
  <c r="E31" i="1"/>
  <c r="F31" i="1" s="1"/>
  <c r="E30" i="1"/>
  <c r="F30" i="1" s="1"/>
  <c r="D30" i="1"/>
  <c r="B30" i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C18" i="1"/>
  <c r="B18" i="1"/>
  <c r="F17" i="1"/>
  <c r="E17" i="1"/>
  <c r="D16" i="1"/>
  <c r="D18" i="1" s="1"/>
  <c r="E18" i="1" s="1"/>
  <c r="C16" i="1"/>
  <c r="B16" i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F43" i="1" l="1"/>
  <c r="F18" i="1"/>
  <c r="F32" i="1"/>
  <c r="E16" i="1"/>
  <c r="F16" i="1" s="1"/>
  <c r="E43" i="1"/>
</calcChain>
</file>

<file path=xl/sharedStrings.xml><?xml version="1.0" encoding="utf-8"?>
<sst xmlns="http://schemas.openxmlformats.org/spreadsheetml/2006/main" count="56" uniqueCount="26">
  <si>
    <t>(Dollars in Millions)</t>
  </si>
  <si>
    <t>FY 2017
(TBD)</t>
  </si>
  <si>
    <t>Amount</t>
  </si>
  <si>
    <t>Percent</t>
  </si>
  <si>
    <t>FY 2016 Actual</t>
  </si>
  <si>
    <t>FY 2018
Request</t>
  </si>
  <si>
    <t>National Science Foundation</t>
  </si>
  <si>
    <t>FY 2018 Request to Congress</t>
  </si>
  <si>
    <t>BIO</t>
  </si>
  <si>
    <t>CISE</t>
  </si>
  <si>
    <t>ENG</t>
  </si>
  <si>
    <t>GEO</t>
  </si>
  <si>
    <t>MPS</t>
  </si>
  <si>
    <t>SBE</t>
  </si>
  <si>
    <t>OISE</t>
  </si>
  <si>
    <t>OPP</t>
  </si>
  <si>
    <t>NSTC Crosscuts Summary</t>
  </si>
  <si>
    <t>National Nanotechnology Initiative (NNI)</t>
  </si>
  <si>
    <t>FY 2016
 Actual</t>
  </si>
  <si>
    <t>FY 2018 Request
Change Over</t>
  </si>
  <si>
    <t>R&amp;RA</t>
  </si>
  <si>
    <t>EHR</t>
  </si>
  <si>
    <t>NSF Total</t>
  </si>
  <si>
    <t>Networking &amp; Information Technology R&amp;D (NITRD)</t>
  </si>
  <si>
    <t>U.S. Global Change Research Program (USGCRP)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</si>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</sst>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</cellStyleXfs>
  <cellXfs count="69">
    <xf numFmtId="0" fontId="0" fillId="0" borderId="0" xfId="0"/>
    <xf numFmtId="164" fontId="7" fillId="0" borderId="0" xfId="3" applyNumberFormat="1" applyFont="1" applyFill="1" applyBorder="1" applyAlignment="1" applyProtection="1">
      <alignment horizontal="right" wrapText="1" readingOrder="1"/>
      <protection locked="0"/>
    </xf>
    <xf numFmtId="0" fontId="5" fillId="0" borderId="0" xfId="3" applyFont="1" applyFill="1"/>
    <xf numFmtId="0" fontId="6" fillId="0" borderId="9" xfId="3" applyFont="1" applyFill="1" applyBorder="1" applyAlignment="1" applyProtection="1">
      <alignment vertical="top" wrapText="1" readingOrder="1"/>
      <protection locked="0"/>
    </xf>
    <xf numFmtId="0" fontId="6" fillId="0" borderId="11" xfId="3" applyFont="1" applyFill="1" applyBorder="1" applyAlignment="1" applyProtection="1">
      <alignment vertical="top" wrapText="1" readingOrder="1"/>
      <protection locked="0"/>
    </xf>
    <xf numFmtId="0" fontId="6" fillId="0" borderId="0" xfId="3" applyFont="1" applyFill="1" applyBorder="1" applyAlignment="1" applyProtection="1">
      <alignment horizontal="right" vertical="center" wrapText="1" readingOrder="1"/>
      <protection locked="0"/>
    </xf>
    <xf numFmtId="0" fontId="6" fillId="0" borderId="12" xfId="3" applyFont="1" applyFill="1" applyBorder="1" applyAlignment="1">
      <alignment horizontal="right" vertical="center" readingOrder="1"/>
    </xf>
    <xf numFmtId="0" fontId="7" fillId="0" borderId="9" xfId="3" applyFont="1" applyFill="1" applyBorder="1" applyAlignment="1" applyProtection="1">
      <alignment wrapText="1" readingOrder="1"/>
      <protection locked="0"/>
    </xf>
    <xf numFmtId="166" fontId="7" fillId="0" borderId="9" xfId="3" applyNumberFormat="1" applyFont="1" applyFill="1" applyBorder="1" applyAlignment="1" applyProtection="1">
      <alignment horizontal="right" wrapText="1" readingOrder="1"/>
      <protection locked="0"/>
    </xf>
    <xf numFmtId="166" fontId="7" fillId="0" borderId="3" xfId="3" applyNumberFormat="1" applyFont="1" applyFill="1" applyBorder="1" applyAlignment="1" applyProtection="1">
      <alignment horizontal="right" wrapText="1" indent="1" readingOrder="1"/>
      <protection locked="0"/>
    </xf>
    <xf numFmtId="166" fontId="7" fillId="0" borderId="5" xfId="3" applyNumberFormat="1" applyFont="1" applyFill="1" applyBorder="1" applyAlignment="1" applyProtection="1">
      <alignment horizontal="right" wrapText="1" readingOrder="1"/>
      <protection locked="0"/>
    </xf>
    <xf numFmtId="166" fontId="7" fillId="0" borderId="3" xfId="3" applyNumberFormat="1" applyFont="1" applyFill="1" applyBorder="1" applyAlignment="1" applyProtection="1">
      <alignment horizontal="right" wrapText="1" readingOrder="1"/>
      <protection locked="0"/>
    </xf>
    <xf numFmtId="165" fontId="7" fillId="0" borderId="10" xfId="3" applyNumberFormat="1" applyFont="1" applyFill="1" applyBorder="1" applyAlignment="1" applyProtection="1">
      <alignment horizontal="right" wrapText="1" readingOrder="1"/>
      <protection locked="0"/>
    </xf>
    <xf numFmtId="0" fontId="7" fillId="0" borderId="11" xfId="3" applyFont="1" applyFill="1" applyBorder="1" applyAlignment="1" applyProtection="1">
      <alignment wrapText="1" readingOrder="1"/>
      <protection locked="0"/>
    </xf>
    <xf numFmtId="164" fontId="7" fillId="0" borderId="11" xfId="3" applyNumberFormat="1" applyFont="1" applyFill="1" applyBorder="1" applyAlignment="1" applyProtection="1">
      <alignment horizontal="right" wrapText="1" readingOrder="1"/>
      <protection locked="0"/>
    </xf>
    <xf numFmtId="164" fontId="7" fillId="0" borderId="0" xfId="3" applyNumberFormat="1" applyFont="1" applyFill="1" applyBorder="1" applyAlignment="1" applyProtection="1">
      <alignment horizontal="right" wrapText="1" indent="1" readingOrder="1"/>
      <protection locked="0"/>
    </xf>
    <xf numFmtId="164" fontId="7" fillId="0" borderId="8" xfId="3" applyNumberFormat="1" applyFont="1" applyFill="1" applyBorder="1" applyAlignment="1" applyProtection="1">
      <alignment horizontal="right" wrapText="1" readingOrder="1"/>
      <protection locked="0"/>
    </xf>
    <xf numFmtId="165" fontId="7" fillId="0" borderId="12" xfId="3" applyNumberFormat="1" applyFont="1" applyFill="1" applyBorder="1" applyAlignment="1" applyProtection="1">
      <alignment horizontal="right" wrapText="1" readingOrder="1"/>
      <protection locked="0"/>
    </xf>
    <xf numFmtId="164" fontId="7" fillId="0" borderId="8" xfId="3" applyNumberFormat="1" applyFont="1" applyFill="1" applyBorder="1" applyAlignment="1" applyProtection="1">
      <alignment horizontal="right" wrapText="1" indent="1" readingOrder="1"/>
      <protection locked="0"/>
    </xf>
    <xf numFmtId="165" fontId="7" fillId="0" borderId="12" xfId="3" applyNumberFormat="1" applyFont="1" applyFill="1" applyBorder="1" applyAlignment="1" applyProtection="1">
      <alignment horizontal="right" wrapText="1" indent="1" readingOrder="1"/>
      <protection locked="0"/>
    </xf>
    <xf numFmtId="0" fontId="6" fillId="0" borderId="14" xfId="3" applyFont="1" applyFill="1" applyBorder="1" applyAlignment="1" applyProtection="1">
      <alignment wrapText="1" readingOrder="1"/>
      <protection locked="0"/>
    </xf>
    <xf numFmtId="166" fontId="6" fillId="0" borderId="14" xfId="3" applyNumberFormat="1" applyFont="1" applyFill="1" applyBorder="1" applyAlignment="1" applyProtection="1">
      <alignment horizontal="right" wrapText="1" readingOrder="1"/>
      <protection locked="0"/>
    </xf>
    <xf numFmtId="166" fontId="6" fillId="0" borderId="4" xfId="3" applyNumberFormat="1" applyFont="1" applyFill="1" applyBorder="1" applyAlignment="1" applyProtection="1">
      <alignment horizontal="right" wrapText="1" indent="1" readingOrder="1"/>
      <protection locked="0"/>
    </xf>
    <xf numFmtId="166" fontId="6" fillId="0" borderId="7" xfId="3" applyNumberFormat="1" applyFont="1" applyFill="1" applyBorder="1" applyAlignment="1" applyProtection="1">
      <alignment horizontal="right" wrapText="1" readingOrder="1"/>
      <protection locked="0"/>
    </xf>
    <xf numFmtId="166" fontId="6" fillId="0" borderId="4" xfId="3" applyNumberFormat="1" applyFont="1" applyFill="1" applyBorder="1" applyAlignment="1" applyProtection="1">
      <alignment horizontal="right" wrapText="1" readingOrder="1"/>
      <protection locked="0"/>
    </xf>
    <xf numFmtId="165" fontId="6" fillId="0" borderId="15" xfId="3" applyNumberFormat="1" applyFont="1" applyFill="1" applyBorder="1" applyAlignment="1" applyProtection="1">
      <alignment horizontal="right" wrapText="1" readingOrder="1"/>
      <protection locked="0"/>
    </xf>
    <xf numFmtId="0" fontId="6" fillId="0" borderId="16" xfId="3" applyFont="1" applyFill="1" applyBorder="1" applyAlignment="1" applyProtection="1">
      <alignment wrapText="1" readingOrder="1"/>
      <protection locked="0"/>
    </xf>
    <xf numFmtId="166" fontId="6" fillId="0" borderId="16" xfId="3" applyNumberFormat="1" applyFont="1" applyFill="1" applyBorder="1" applyAlignment="1" applyProtection="1">
      <alignment horizontal="right" wrapText="1" readingOrder="1"/>
      <protection locked="0"/>
    </xf>
    <xf numFmtId="166" fontId="6" fillId="0" borderId="17" xfId="3" applyNumberFormat="1" applyFont="1" applyFill="1" applyBorder="1" applyAlignment="1" applyProtection="1">
      <alignment horizontal="right" wrapText="1" indent="1" readingOrder="1"/>
      <protection locked="0"/>
    </xf>
    <xf numFmtId="166" fontId="6" fillId="0" borderId="18" xfId="3" applyNumberFormat="1" applyFont="1" applyFill="1" applyBorder="1" applyAlignment="1" applyProtection="1">
      <alignment horizontal="right" wrapText="1" readingOrder="1"/>
      <protection locked="0"/>
    </xf>
    <xf numFmtId="165" fontId="6" fillId="0" borderId="19" xfId="3" applyNumberFormat="1" applyFont="1" applyFill="1" applyBorder="1" applyAlignment="1" applyProtection="1">
      <alignment horizontal="right" wrapText="1" indent="1" readingOrder="1"/>
      <protection locked="0"/>
    </xf>
    <xf numFmtId="0" fontId="6" fillId="0" borderId="13" xfId="3" applyFont="1" applyFill="1" applyBorder="1" applyAlignment="1" applyProtection="1">
      <alignment vertical="center" wrapText="1" readingOrder="1"/>
      <protection locked="0"/>
    </xf>
    <xf numFmtId="166" fontId="6" fillId="0" borderId="13" xfId="3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" xfId="3" applyNumberFormat="1" applyFont="1" applyFill="1" applyBorder="1" applyAlignment="1" applyProtection="1">
      <alignment horizontal="right" vertical="center" wrapText="1" indent="1" readingOrder="1"/>
      <protection locked="0"/>
    </xf>
    <xf numFmtId="166" fontId="6" fillId="0" borderId="6" xfId="3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1" xfId="3" applyNumberFormat="1" applyFont="1" applyFill="1" applyBorder="1" applyAlignment="1" applyProtection="1">
      <alignment horizontal="right" vertical="center" wrapText="1" readingOrder="1"/>
      <protection locked="0"/>
    </xf>
    <xf numFmtId="165" fontId="6" fillId="0" borderId="20" xfId="3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3" applyFont="1" applyFill="1" applyAlignment="1">
      <alignment vertical="center" readingOrder="1"/>
    </xf>
    <xf numFmtId="0" fontId="3" fillId="0" borderId="0" xfId="3" applyFont="1" applyFill="1" applyBorder="1"/>
    <xf numFmtId="165" fontId="7" fillId="0" borderId="12" xfId="7" applyNumberFormat="1" applyFont="1" applyFill="1" applyBorder="1" applyAlignment="1" applyProtection="1">
      <alignment horizontal="right" wrapText="1" readingOrder="1"/>
      <protection locked="0"/>
    </xf>
    <xf numFmtId="165" fontId="6" fillId="0" borderId="15" xfId="7" applyNumberFormat="1" applyFont="1" applyFill="1" applyBorder="1" applyAlignment="1" applyProtection="1">
      <alignment horizontal="right" wrapText="1" readingOrder="1"/>
      <protection locked="0"/>
    </xf>
    <xf numFmtId="165" fontId="6" fillId="0" borderId="20" xfId="7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3" applyFont="1" applyFill="1" applyAlignment="1">
      <alignment vertical="center"/>
    </xf>
    <xf numFmtId="0" fontId="6" fillId="0" borderId="25" xfId="3" applyFont="1" applyFill="1" applyBorder="1" applyAlignment="1" applyProtection="1">
      <alignment wrapText="1" readingOrder="1"/>
      <protection locked="0"/>
    </xf>
    <xf numFmtId="166" fontId="6" fillId="0" borderId="11" xfId="3" applyNumberFormat="1" applyFont="1" applyFill="1" applyBorder="1" applyAlignment="1" applyProtection="1">
      <alignment horizontal="right" wrapText="1" indent="1" readingOrder="1"/>
      <protection locked="0"/>
    </xf>
    <xf numFmtId="166" fontId="6" fillId="0" borderId="0" xfId="3" applyNumberFormat="1" applyFont="1" applyFill="1" applyBorder="1" applyAlignment="1" applyProtection="1">
      <alignment horizontal="right" wrapText="1" indent="1" readingOrder="1"/>
      <protection locked="0"/>
    </xf>
    <xf numFmtId="166" fontId="6" fillId="0" borderId="18" xfId="3" applyNumberFormat="1" applyFont="1" applyFill="1" applyBorder="1" applyAlignment="1" applyProtection="1">
      <alignment horizontal="right" wrapText="1" indent="1" readingOrder="1"/>
      <protection locked="0"/>
    </xf>
    <xf numFmtId="166" fontId="6" fillId="0" borderId="26" xfId="3" applyNumberFormat="1" applyFont="1" applyFill="1" applyBorder="1" applyAlignment="1" applyProtection="1">
      <alignment horizontal="right" wrapText="1" indent="1" readingOrder="1"/>
      <protection locked="0"/>
    </xf>
    <xf numFmtId="165" fontId="6" fillId="0" borderId="19" xfId="3" applyNumberFormat="1" applyFont="1" applyFill="1" applyBorder="1" applyAlignment="1" applyProtection="1">
      <alignment horizontal="right" wrapText="1" readingOrder="1"/>
      <protection locked="0"/>
    </xf>
    <xf numFmtId="166" fontId="6" fillId="0" borderId="27" xfId="3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28" xfId="3" applyNumberFormat="1" applyFont="1" applyFill="1" applyBorder="1" applyAlignment="1" applyProtection="1">
      <alignment horizontal="right" vertical="center" wrapText="1" indent="1" readingOrder="1"/>
      <protection locked="0"/>
    </xf>
    <xf numFmtId="166" fontId="6" fillId="0" borderId="29" xfId="3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30" xfId="3" applyNumberFormat="1" applyFont="1" applyFill="1" applyBorder="1" applyAlignment="1" applyProtection="1">
      <alignment horizontal="right" vertical="center" wrapText="1" readingOrder="1"/>
      <protection locked="0"/>
    </xf>
    <xf numFmtId="165" fontId="6" fillId="0" borderId="31" xfId="3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3" applyFont="1" applyFill="1" applyAlignment="1" applyProtection="1">
      <alignment horizontal="center" vertical="top" wrapText="1" readingOrder="1"/>
      <protection locked="0"/>
    </xf>
    <xf numFmtId="0" fontId="5" fillId="0" borderId="1" xfId="3" applyFont="1" applyFill="1" applyBorder="1" applyAlignment="1" applyProtection="1">
      <alignment horizontal="center" vertical="top" wrapText="1" readingOrder="1"/>
      <protection locked="0"/>
    </xf>
    <xf numFmtId="0" fontId="3" fillId="0" borderId="0" xfId="3" applyFont="1" applyFill="1" applyBorder="1"/>
    <xf numFmtId="0" fontId="6" fillId="0" borderId="22" xfId="3" applyFont="1" applyFill="1" applyBorder="1" applyAlignment="1" applyProtection="1">
      <alignment horizontal="center" vertical="center" wrapText="1" readingOrder="1"/>
      <protection locked="0"/>
    </xf>
    <xf numFmtId="0" fontId="6" fillId="0" borderId="23" xfId="3" applyFont="1" applyFill="1" applyBorder="1" applyAlignment="1" applyProtection="1">
      <alignment horizontal="center" vertical="center" wrapText="1" readingOrder="1"/>
      <protection locked="0"/>
    </xf>
    <xf numFmtId="0" fontId="6" fillId="0" borderId="24" xfId="3" applyFont="1" applyFill="1" applyBorder="1" applyAlignment="1" applyProtection="1">
      <alignment horizontal="center" vertical="center" wrapText="1" readingOrder="1"/>
      <protection locked="0"/>
    </xf>
    <xf numFmtId="0" fontId="6" fillId="0" borderId="11" xfId="3" applyFont="1" applyFill="1" applyBorder="1" applyAlignment="1" applyProtection="1">
      <alignment horizontal="right" wrapText="1" readingOrder="1"/>
      <protection locked="0"/>
    </xf>
    <xf numFmtId="0" fontId="6" fillId="0" borderId="0" xfId="3" applyFont="1" applyFill="1" applyBorder="1" applyAlignment="1">
      <alignment horizontal="right" wrapText="1"/>
    </xf>
    <xf numFmtId="0" fontId="6" fillId="0" borderId="5" xfId="3" applyFont="1" applyFill="1" applyBorder="1" applyAlignment="1">
      <alignment horizontal="right" wrapText="1"/>
    </xf>
    <xf numFmtId="0" fontId="6" fillId="0" borderId="8" xfId="3" applyFont="1" applyFill="1" applyBorder="1" applyAlignment="1">
      <alignment horizontal="right" wrapText="1"/>
    </xf>
    <xf numFmtId="0" fontId="6" fillId="0" borderId="6" xfId="3" applyFont="1" applyFill="1" applyBorder="1" applyAlignment="1">
      <alignment horizontal="right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</cellXfs>
  <cellStyles count="8">
    <cellStyle name="Normal" xfId="0" builtinId="0"/>
    <cellStyle name="Normal 11 2" xfId="6"/>
    <cellStyle name="Normal 2" xfId="1"/>
    <cellStyle name="Normal 3" xfId="5"/>
    <cellStyle name="Normal 4" xfId="4"/>
    <cellStyle name="Normal 5" xfId="3"/>
    <cellStyle name="Percent 2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>
      <selection sqref="A1:F1"/>
    </sheetView>
  </sheetViews>
  <sheetFormatPr defaultColWidth="8.88671875" defaultRowHeight="13.2" x14ac:dyDescent="0.25"/>
  <cols>
    <col min="1" max="1" width="11.5546875" style="2" customWidth="1"/>
    <col min="2" max="2" width="12.109375" style="2" bestFit="1" customWidth="1"/>
    <col min="3" max="3" width="10.77734375" style="2" bestFit="1" customWidth="1"/>
    <col min="4" max="4" width="12.6640625" style="2" customWidth="1"/>
    <col min="5" max="6" width="10.6640625" style="2" customWidth="1"/>
    <col min="7" max="7" width="9.6640625" style="2" customWidth="1"/>
    <col min="8" max="16384" width="8.88671875" style="2"/>
  </cols>
  <sheetData>
    <row r="1" spans="1:6" ht="15.6" x14ac:dyDescent="0.25">
      <c r="A1" s="54" t="s">
        <v>6</v>
      </c>
      <c r="B1" s="54"/>
      <c r="C1" s="54"/>
      <c r="D1" s="54"/>
      <c r="E1" s="54"/>
      <c r="F1" s="54"/>
    </row>
    <row r="2" spans="1:6" ht="15.6" x14ac:dyDescent="0.25">
      <c r="A2" s="54" t="s">
        <v>16</v>
      </c>
      <c r="B2" s="54"/>
      <c r="C2" s="54"/>
      <c r="D2" s="54"/>
      <c r="E2" s="54"/>
      <c r="F2" s="54"/>
    </row>
    <row r="3" spans="1:6" ht="18.75" customHeight="1" x14ac:dyDescent="0.25">
      <c r="A3" s="54" t="s">
        <v>7</v>
      </c>
      <c r="B3" s="54"/>
      <c r="C3" s="54"/>
      <c r="D3" s="54"/>
      <c r="E3" s="54"/>
      <c r="F3" s="54"/>
    </row>
    <row r="4" spans="1:6" ht="13.5" customHeight="1" thickBot="1" x14ac:dyDescent="0.3">
      <c r="A4" s="55" t="s">
        <v>0</v>
      </c>
      <c r="B4" s="55"/>
      <c r="C4" s="55"/>
      <c r="D4" s="55"/>
      <c r="E4" s="55"/>
      <c r="F4" s="55"/>
    </row>
    <row r="5" spans="1:6" ht="14.4" thickBot="1" x14ac:dyDescent="0.3">
      <c r="A5" s="3"/>
      <c r="B5" s="57" t="s">
        <v>17</v>
      </c>
      <c r="C5" s="58"/>
      <c r="D5" s="58"/>
      <c r="E5" s="58"/>
      <c r="F5" s="59"/>
    </row>
    <row r="6" spans="1:6" ht="27.6" customHeight="1" x14ac:dyDescent="0.25">
      <c r="A6" s="4"/>
      <c r="B6" s="60" t="s">
        <v>18</v>
      </c>
      <c r="C6" s="61" t="s">
        <v>1</v>
      </c>
      <c r="D6" s="62" t="s">
        <v>5</v>
      </c>
      <c r="E6" s="65" t="s">
        <v>19</v>
      </c>
      <c r="F6" s="66"/>
    </row>
    <row r="7" spans="1:6" ht="13.8" x14ac:dyDescent="0.25">
      <c r="A7" s="4"/>
      <c r="B7" s="60"/>
      <c r="C7" s="61"/>
      <c r="D7" s="63"/>
      <c r="E7" s="67" t="s">
        <v>4</v>
      </c>
      <c r="F7" s="68"/>
    </row>
    <row r="8" spans="1:6" ht="14.4" thickBot="1" x14ac:dyDescent="0.3">
      <c r="A8" s="4"/>
      <c r="B8" s="60"/>
      <c r="C8" s="61"/>
      <c r="D8" s="64"/>
      <c r="E8" s="5" t="s">
        <v>2</v>
      </c>
      <c r="F8" s="6" t="s">
        <v>3</v>
      </c>
    </row>
    <row r="9" spans="1:6" ht="13.8" x14ac:dyDescent="0.25">
      <c r="A9" s="7" t="s">
        <v>8</v>
      </c>
      <c r="B9" s="8">
        <v>48.8</v>
      </c>
      <c r="C9" s="9">
        <v>0</v>
      </c>
      <c r="D9" s="10">
        <v>42.5</v>
      </c>
      <c r="E9" s="11">
        <f>$D9-B9</f>
        <v>-6.2999999999999972</v>
      </c>
      <c r="F9" s="12">
        <f>IF(B9=0,"N/A",$E9/B9)</f>
        <v>-0.12909836065573765</v>
      </c>
    </row>
    <row r="10" spans="1:6" ht="13.8" x14ac:dyDescent="0.25">
      <c r="A10" s="13" t="s">
        <v>9</v>
      </c>
      <c r="B10" s="14">
        <v>13.549999999999999</v>
      </c>
      <c r="C10" s="15">
        <v>0</v>
      </c>
      <c r="D10" s="16">
        <v>12.1</v>
      </c>
      <c r="E10" s="1">
        <f t="shared" ref="E10:E18" si="0">$D10-B10</f>
        <v>-1.4499999999999993</v>
      </c>
      <c r="F10" s="17">
        <f t="shared" ref="F10:F18" si="1">IF(B10=0,"N/A",$E10/B10)</f>
        <v>-0.10701107011070106</v>
      </c>
    </row>
    <row r="11" spans="1:6" ht="13.8" x14ac:dyDescent="0.25">
      <c r="A11" s="13" t="s">
        <v>10</v>
      </c>
      <c r="B11" s="14">
        <v>207.5</v>
      </c>
      <c r="C11" s="15">
        <v>0</v>
      </c>
      <c r="D11" s="16">
        <v>168.5</v>
      </c>
      <c r="E11" s="1">
        <f t="shared" si="0"/>
        <v>-39</v>
      </c>
      <c r="F11" s="17">
        <f t="shared" si="1"/>
        <v>-0.18795180722891566</v>
      </c>
    </row>
    <row r="12" spans="1:6" ht="13.8" x14ac:dyDescent="0.25">
      <c r="A12" s="13" t="s">
        <v>11</v>
      </c>
      <c r="B12" s="14">
        <v>0.3</v>
      </c>
      <c r="C12" s="15">
        <v>0</v>
      </c>
      <c r="D12" s="18">
        <v>0</v>
      </c>
      <c r="E12" s="1">
        <f t="shared" si="0"/>
        <v>-0.3</v>
      </c>
      <c r="F12" s="17">
        <f t="shared" si="1"/>
        <v>-1</v>
      </c>
    </row>
    <row r="13" spans="1:6" ht="13.8" x14ac:dyDescent="0.25">
      <c r="A13" s="13" t="s">
        <v>12</v>
      </c>
      <c r="B13" s="14">
        <v>237.09899999999999</v>
      </c>
      <c r="C13" s="15">
        <v>0</v>
      </c>
      <c r="D13" s="16">
        <v>162.53</v>
      </c>
      <c r="E13" s="1">
        <f t="shared" si="0"/>
        <v>-74.568999999999988</v>
      </c>
      <c r="F13" s="17">
        <f t="shared" si="1"/>
        <v>-0.31450575497998723</v>
      </c>
    </row>
    <row r="14" spans="1:6" ht="13.8" x14ac:dyDescent="0.25">
      <c r="A14" s="13" t="s">
        <v>13</v>
      </c>
      <c r="B14" s="14">
        <v>0.53</v>
      </c>
      <c r="C14" s="15">
        <v>0</v>
      </c>
      <c r="D14" s="16">
        <v>0.4</v>
      </c>
      <c r="E14" s="1">
        <f t="shared" si="0"/>
        <v>-0.13</v>
      </c>
      <c r="F14" s="17">
        <f t="shared" si="1"/>
        <v>-0.24528301886792453</v>
      </c>
    </row>
    <row r="15" spans="1:6" ht="13.8" x14ac:dyDescent="0.25">
      <c r="A15" s="13" t="s">
        <v>14</v>
      </c>
      <c r="B15" s="14">
        <v>0.1</v>
      </c>
      <c r="C15" s="15">
        <v>0</v>
      </c>
      <c r="D15" s="16">
        <v>0.1</v>
      </c>
      <c r="E15" s="15">
        <f t="shared" si="0"/>
        <v>0</v>
      </c>
      <c r="F15" s="19">
        <f t="shared" si="1"/>
        <v>0</v>
      </c>
    </row>
    <row r="16" spans="1:6" ht="13.8" x14ac:dyDescent="0.25">
      <c r="A16" s="20" t="s">
        <v>20</v>
      </c>
      <c r="B16" s="21">
        <f>SUM(B9:B15)</f>
        <v>507.87900000000002</v>
      </c>
      <c r="C16" s="22">
        <f>SUM(C9:C15)</f>
        <v>0</v>
      </c>
      <c r="D16" s="23">
        <f>SUM(D9:D15)</f>
        <v>386.13</v>
      </c>
      <c r="E16" s="24">
        <f t="shared" si="0"/>
        <v>-121.74900000000002</v>
      </c>
      <c r="F16" s="25">
        <f t="shared" si="1"/>
        <v>-0.23972048460361625</v>
      </c>
    </row>
    <row r="17" spans="1:6" ht="14.4" thickBot="1" x14ac:dyDescent="0.3">
      <c r="A17" s="26" t="s">
        <v>21</v>
      </c>
      <c r="B17" s="27">
        <v>2.5</v>
      </c>
      <c r="C17" s="28">
        <v>0</v>
      </c>
      <c r="D17" s="29">
        <v>2.5</v>
      </c>
      <c r="E17" s="28">
        <f t="shared" si="0"/>
        <v>0</v>
      </c>
      <c r="F17" s="30">
        <f t="shared" si="1"/>
        <v>0</v>
      </c>
    </row>
    <row r="18" spans="1:6" s="37" customFormat="1" ht="31.95" customHeight="1" thickTop="1" thickBot="1" x14ac:dyDescent="0.35">
      <c r="A18" s="31" t="s">
        <v>22</v>
      </c>
      <c r="B18" s="32">
        <f>SUM(B16:B17)</f>
        <v>510.37900000000002</v>
      </c>
      <c r="C18" s="33">
        <f t="shared" ref="C18:D18" si="2">SUM(C16:C17)</f>
        <v>0</v>
      </c>
      <c r="D18" s="34">
        <f t="shared" si="2"/>
        <v>388.63</v>
      </c>
      <c r="E18" s="35">
        <f t="shared" si="0"/>
        <v>-121.74900000000002</v>
      </c>
      <c r="F18" s="36">
        <f t="shared" si="1"/>
        <v>-0.23854625680131827</v>
      </c>
    </row>
    <row r="19" spans="1:6" ht="13.8" thickBot="1" x14ac:dyDescent="0.3">
      <c r="D19" s="38"/>
      <c r="E19" s="38"/>
      <c r="F19" s="38"/>
    </row>
    <row r="20" spans="1:6" ht="14.4" thickBot="1" x14ac:dyDescent="0.3">
      <c r="A20" s="3"/>
      <c r="B20" s="57" t="s">
        <v>23</v>
      </c>
      <c r="C20" s="58"/>
      <c r="D20" s="58"/>
      <c r="E20" s="58"/>
      <c r="F20" s="59"/>
    </row>
    <row r="21" spans="1:6" ht="27.6" customHeight="1" x14ac:dyDescent="0.25">
      <c r="A21" s="4"/>
      <c r="B21" s="60" t="s">
        <v>18</v>
      </c>
      <c r="C21" s="61" t="s">
        <v>1</v>
      </c>
      <c r="D21" s="62" t="s">
        <v>5</v>
      </c>
      <c r="E21" s="65" t="s">
        <v>19</v>
      </c>
      <c r="F21" s="66"/>
    </row>
    <row r="22" spans="1:6" ht="13.8" customHeight="1" x14ac:dyDescent="0.25">
      <c r="A22" s="4"/>
      <c r="B22" s="60"/>
      <c r="C22" s="61"/>
      <c r="D22" s="63"/>
      <c r="E22" s="67" t="s">
        <v>4</v>
      </c>
      <c r="F22" s="68"/>
    </row>
    <row r="23" spans="1:6" ht="13.8" customHeight="1" thickBot="1" x14ac:dyDescent="0.3">
      <c r="A23" s="4"/>
      <c r="B23" s="60"/>
      <c r="C23" s="61"/>
      <c r="D23" s="64"/>
      <c r="E23" s="5" t="s">
        <v>2</v>
      </c>
      <c r="F23" s="6" t="s">
        <v>3</v>
      </c>
    </row>
    <row r="24" spans="1:6" ht="13.8" x14ac:dyDescent="0.25">
      <c r="A24" s="7" t="s">
        <v>8</v>
      </c>
      <c r="B24" s="8">
        <v>99</v>
      </c>
      <c r="C24" s="9">
        <v>0</v>
      </c>
      <c r="D24" s="10">
        <v>69</v>
      </c>
      <c r="E24" s="11">
        <f t="shared" ref="E24:E32" si="3">$D24-B24</f>
        <v>-30</v>
      </c>
      <c r="F24" s="12">
        <f t="shared" ref="F24:F32" si="4">IF(B24=0,"N/A",$E24/B24)</f>
        <v>-0.30303030303030304</v>
      </c>
    </row>
    <row r="25" spans="1:6" ht="13.8" x14ac:dyDescent="0.25">
      <c r="A25" s="13" t="s">
        <v>9</v>
      </c>
      <c r="B25" s="14">
        <v>933.76</v>
      </c>
      <c r="C25" s="15">
        <v>0</v>
      </c>
      <c r="D25" s="16">
        <v>838.92000000000007</v>
      </c>
      <c r="E25" s="1">
        <f t="shared" si="3"/>
        <v>-94.839999999999918</v>
      </c>
      <c r="F25" s="39">
        <f t="shared" si="4"/>
        <v>-0.10156785469499649</v>
      </c>
    </row>
    <row r="26" spans="1:6" ht="13.8" x14ac:dyDescent="0.25">
      <c r="A26" s="13" t="s">
        <v>10</v>
      </c>
      <c r="B26" s="14">
        <v>29.5</v>
      </c>
      <c r="C26" s="15">
        <v>0</v>
      </c>
      <c r="D26" s="16">
        <v>23.25</v>
      </c>
      <c r="E26" s="1">
        <f t="shared" si="3"/>
        <v>-6.25</v>
      </c>
      <c r="F26" s="17">
        <f t="shared" si="4"/>
        <v>-0.21186440677966101</v>
      </c>
    </row>
    <row r="27" spans="1:6" ht="13.8" x14ac:dyDescent="0.25">
      <c r="A27" s="13" t="s">
        <v>11</v>
      </c>
      <c r="B27" s="14">
        <v>24</v>
      </c>
      <c r="C27" s="15">
        <v>0</v>
      </c>
      <c r="D27" s="16">
        <v>22</v>
      </c>
      <c r="E27" s="1">
        <f t="shared" si="3"/>
        <v>-2</v>
      </c>
      <c r="F27" s="17">
        <f t="shared" si="4"/>
        <v>-8.3333333333333329E-2</v>
      </c>
    </row>
    <row r="28" spans="1:6" ht="13.8" x14ac:dyDescent="0.25">
      <c r="A28" s="13" t="s">
        <v>12</v>
      </c>
      <c r="B28" s="14">
        <v>94.746999999999986</v>
      </c>
      <c r="C28" s="15">
        <v>0</v>
      </c>
      <c r="D28" s="16">
        <v>76.5</v>
      </c>
      <c r="E28" s="1">
        <f t="shared" si="3"/>
        <v>-18.246999999999986</v>
      </c>
      <c r="F28" s="17">
        <f t="shared" si="4"/>
        <v>-0.19258657266193113</v>
      </c>
    </row>
    <row r="29" spans="1:6" ht="13.8" x14ac:dyDescent="0.25">
      <c r="A29" s="13" t="s">
        <v>13</v>
      </c>
      <c r="B29" s="14">
        <v>28.138072000000001</v>
      </c>
      <c r="C29" s="15">
        <v>0</v>
      </c>
      <c r="D29" s="16">
        <v>22.71</v>
      </c>
      <c r="E29" s="1">
        <f t="shared" si="3"/>
        <v>-5.4280720000000002</v>
      </c>
      <c r="F29" s="17">
        <f t="shared" si="4"/>
        <v>-0.19290845513509242</v>
      </c>
    </row>
    <row r="30" spans="1:6" ht="13.8" x14ac:dyDescent="0.25">
      <c r="A30" s="20" t="s">
        <v>20</v>
      </c>
      <c r="B30" s="21">
        <f>SUM(B24:B29)</f>
        <v>1209.145072</v>
      </c>
      <c r="C30" s="22">
        <v>0</v>
      </c>
      <c r="D30" s="23">
        <f>SUM(D24:D29)</f>
        <v>1052.3800000000001</v>
      </c>
      <c r="E30" s="24">
        <f t="shared" si="3"/>
        <v>-156.76507199999992</v>
      </c>
      <c r="F30" s="40">
        <f t="shared" si="4"/>
        <v>-0.12964951487640841</v>
      </c>
    </row>
    <row r="31" spans="1:6" ht="16.2" customHeight="1" thickBot="1" x14ac:dyDescent="0.3">
      <c r="A31" s="26" t="s">
        <v>21</v>
      </c>
      <c r="B31" s="27">
        <v>9.5</v>
      </c>
      <c r="C31" s="28">
        <v>0</v>
      </c>
      <c r="D31" s="29">
        <v>9.5</v>
      </c>
      <c r="E31" s="28">
        <f t="shared" si="3"/>
        <v>0</v>
      </c>
      <c r="F31" s="30">
        <f t="shared" si="4"/>
        <v>0</v>
      </c>
    </row>
    <row r="32" spans="1:6" s="42" customFormat="1" ht="31.95" customHeight="1" thickTop="1" thickBot="1" x14ac:dyDescent="0.35">
      <c r="A32" s="31" t="s">
        <v>22</v>
      </c>
      <c r="B32" s="32">
        <f t="shared" ref="B32:D32" si="5">SUM(B30:B31)</f>
        <v>1218.645072</v>
      </c>
      <c r="C32" s="33">
        <f t="shared" si="5"/>
        <v>0</v>
      </c>
      <c r="D32" s="34">
        <f t="shared" si="5"/>
        <v>1061.8800000000001</v>
      </c>
      <c r="E32" s="35">
        <f t="shared" si="3"/>
        <v>-156.76507199999992</v>
      </c>
      <c r="F32" s="41">
        <f t="shared" si="4"/>
        <v>-0.12863882651469821</v>
      </c>
    </row>
    <row r="33" spans="1:6" ht="13.8" thickBot="1" x14ac:dyDescent="0.3">
      <c r="D33" s="38"/>
      <c r="E33" s="38"/>
      <c r="F33" s="38"/>
    </row>
    <row r="34" spans="1:6" ht="14.4" customHeight="1" thickBot="1" x14ac:dyDescent="0.3">
      <c r="A34" s="3"/>
      <c r="B34" s="57" t="s">
        <v>24</v>
      </c>
      <c r="C34" s="58"/>
      <c r="D34" s="58"/>
      <c r="E34" s="58"/>
      <c r="F34" s="59"/>
    </row>
    <row r="35" spans="1:6" ht="27.6" customHeight="1" x14ac:dyDescent="0.25">
      <c r="A35" s="4"/>
      <c r="B35" s="60" t="s">
        <v>18</v>
      </c>
      <c r="C35" s="61" t="s">
        <v>1</v>
      </c>
      <c r="D35" s="62" t="s">
        <v>5</v>
      </c>
      <c r="E35" s="65" t="s">
        <v>19</v>
      </c>
      <c r="F35" s="66"/>
    </row>
    <row r="36" spans="1:6" ht="13.8" x14ac:dyDescent="0.25">
      <c r="A36" s="4"/>
      <c r="B36" s="60"/>
      <c r="C36" s="61"/>
      <c r="D36" s="63"/>
      <c r="E36" s="67" t="s">
        <v>4</v>
      </c>
      <c r="F36" s="68"/>
    </row>
    <row r="37" spans="1:6" ht="14.4" thickBot="1" x14ac:dyDescent="0.3">
      <c r="A37" s="4"/>
      <c r="B37" s="60"/>
      <c r="C37" s="61"/>
      <c r="D37" s="64"/>
      <c r="E37" s="5" t="s">
        <v>2</v>
      </c>
      <c r="F37" s="6" t="s">
        <v>3</v>
      </c>
    </row>
    <row r="38" spans="1:6" ht="13.8" customHeight="1" x14ac:dyDescent="0.25">
      <c r="A38" s="7" t="s">
        <v>8</v>
      </c>
      <c r="B38" s="8">
        <v>103.63</v>
      </c>
      <c r="C38" s="9">
        <v>0</v>
      </c>
      <c r="D38" s="10">
        <v>94</v>
      </c>
      <c r="E38" s="11">
        <f t="shared" ref="E38:E45" si="6">$D38-B38</f>
        <v>-9.6299999999999955</v>
      </c>
      <c r="F38" s="12">
        <f t="shared" ref="F38:F45" si="7">IF(B38=0,"N/A",$E38/B38)</f>
        <v>-9.2926758660619474E-2</v>
      </c>
    </row>
    <row r="39" spans="1:6" ht="13.8" x14ac:dyDescent="0.25">
      <c r="A39" s="13" t="s">
        <v>11</v>
      </c>
      <c r="B39" s="14">
        <v>185.94</v>
      </c>
      <c r="C39" s="15">
        <v>0</v>
      </c>
      <c r="D39" s="16">
        <v>140</v>
      </c>
      <c r="E39" s="1">
        <f t="shared" si="6"/>
        <v>-45.94</v>
      </c>
      <c r="F39" s="17">
        <f t="shared" si="7"/>
        <v>-0.24706894697214155</v>
      </c>
    </row>
    <row r="40" spans="1:6" ht="13.8" x14ac:dyDescent="0.25">
      <c r="A40" s="13" t="s">
        <v>12</v>
      </c>
      <c r="B40" s="14">
        <v>8</v>
      </c>
      <c r="C40" s="15">
        <v>0</v>
      </c>
      <c r="D40" s="16">
        <v>0</v>
      </c>
      <c r="E40" s="1">
        <f t="shared" si="6"/>
        <v>-8</v>
      </c>
      <c r="F40" s="17">
        <f t="shared" si="7"/>
        <v>-1</v>
      </c>
    </row>
    <row r="41" spans="1:6" ht="13.8" x14ac:dyDescent="0.25">
      <c r="A41" s="13" t="s">
        <v>13</v>
      </c>
      <c r="B41" s="14">
        <v>17.98</v>
      </c>
      <c r="C41" s="15">
        <v>0</v>
      </c>
      <c r="D41" s="16">
        <v>14.98</v>
      </c>
      <c r="E41" s="1">
        <f t="shared" si="6"/>
        <v>-3</v>
      </c>
      <c r="F41" s="17">
        <f t="shared" si="7"/>
        <v>-0.16685205784204671</v>
      </c>
    </row>
    <row r="42" spans="1:6" ht="13.8" x14ac:dyDescent="0.25">
      <c r="A42" s="13" t="s">
        <v>15</v>
      </c>
      <c r="B42" s="14">
        <v>15.149999999999999</v>
      </c>
      <c r="C42" s="15">
        <v>0</v>
      </c>
      <c r="D42" s="16">
        <v>15.149999999999999</v>
      </c>
      <c r="E42" s="15">
        <f t="shared" si="6"/>
        <v>0</v>
      </c>
      <c r="F42" s="19">
        <f t="shared" si="7"/>
        <v>0</v>
      </c>
    </row>
    <row r="43" spans="1:6" ht="13.8" x14ac:dyDescent="0.25">
      <c r="A43" s="20" t="s">
        <v>20</v>
      </c>
      <c r="B43" s="21">
        <f>SUM(B38:B42)</f>
        <v>330.7</v>
      </c>
      <c r="C43" s="22">
        <f>SUM(C38:C42)</f>
        <v>0</v>
      </c>
      <c r="D43" s="23">
        <f>SUM(D38:D42)</f>
        <v>264.13</v>
      </c>
      <c r="E43" s="24">
        <f t="shared" si="6"/>
        <v>-66.569999999999993</v>
      </c>
      <c r="F43" s="25">
        <f t="shared" si="7"/>
        <v>-0.20130027214998486</v>
      </c>
    </row>
    <row r="44" spans="1:6" ht="14.4" customHeight="1" thickBot="1" x14ac:dyDescent="0.3">
      <c r="A44" s="43" t="s">
        <v>21</v>
      </c>
      <c r="B44" s="44">
        <v>0</v>
      </c>
      <c r="C44" s="45">
        <v>0</v>
      </c>
      <c r="D44" s="46">
        <v>0</v>
      </c>
      <c r="E44" s="47">
        <v>0</v>
      </c>
      <c r="F44" s="48" t="s">
        <v>25</v>
      </c>
    </row>
    <row r="45" spans="1:6" s="42" customFormat="1" ht="31.95" customHeight="1" thickTop="1" thickBot="1" x14ac:dyDescent="0.35">
      <c r="A45" s="31" t="s">
        <v>22</v>
      </c>
      <c r="B45" s="49">
        <f>SUM(B43:B43)</f>
        <v>330.7</v>
      </c>
      <c r="C45" s="50">
        <f>SUM(C43:C43)</f>
        <v>0</v>
      </c>
      <c r="D45" s="51">
        <f>SUM(D43:D43)</f>
        <v>264.13</v>
      </c>
      <c r="E45" s="52">
        <f t="shared" si="6"/>
        <v>-66.569999999999993</v>
      </c>
      <c r="F45" s="53">
        <f t="shared" si="7"/>
        <v>-0.20130027214998486</v>
      </c>
    </row>
    <row r="46" spans="1:6" x14ac:dyDescent="0.25">
      <c r="A46" s="56"/>
      <c r="B46" s="56"/>
      <c r="C46" s="56"/>
    </row>
  </sheetData>
  <mergeCells count="23">
    <mergeCell ref="E7:F7"/>
    <mergeCell ref="B34:F34"/>
    <mergeCell ref="B35:B37"/>
    <mergeCell ref="C35:C37"/>
    <mergeCell ref="D35:D37"/>
    <mergeCell ref="E35:F35"/>
    <mergeCell ref="E36:F36"/>
    <mergeCell ref="A3:F3"/>
    <mergeCell ref="A4:F4"/>
    <mergeCell ref="A46:C46"/>
    <mergeCell ref="A1:F1"/>
    <mergeCell ref="A2:F2"/>
    <mergeCell ref="B20:F20"/>
    <mergeCell ref="B21:B23"/>
    <mergeCell ref="C21:C23"/>
    <mergeCell ref="D21:D23"/>
    <mergeCell ref="E21:F21"/>
    <mergeCell ref="E22:F22"/>
    <mergeCell ref="B5:F5"/>
    <mergeCell ref="B6:B8"/>
    <mergeCell ref="C6:C8"/>
    <mergeCell ref="D6:D8"/>
    <mergeCell ref="E6:F6"/>
  </mergeCells>
  <hyperlinks>
    <hyperlink ref="A3" r:id="rId1" display="http://dellweb.bfa.nsf.gov/"/>
    <hyperlink ref="A3:I3" r:id="rId2" display="Click here for complete history"/>
  </hyperlinks>
  <printOptions horizontalCentered="1"/>
  <pageMargins left="0.7" right="0.7" top="0.75" bottom="0.75" header="0.3" footer="0.3"/>
  <pageSetup scale="93" orientation="portrait" r:id="rId3"/>
  <ignoredErrors>
    <ignoredError sqref="E9:F18 B16:D16 B18:D18 E24:F32 B30:D30 B32 E38:F45 B43:D44 B45:D45 D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NSTC Xcuts Summary</vt:lpstr>
      <vt:lpstr>'NSTC Xcuts Summary'!Print_Area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2017-05-19T11:55:50Z</cp:lastPrinted>
  <dcterms:created xsi:type="dcterms:W3CDTF">2017-05-18T16:25:51Z</dcterms:created>
  <dcterms:modified xsi:type="dcterms:W3CDTF">2017-05-19T11:55:53Z</dcterms:modified>
</cp:coreProperties>
</file>