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DRL Funding" sheetId="1" r:id="rId1"/>
  </sheets>
  <definedNames>
    <definedName name="_xlnm.Print_Area" localSheetId="0">'DRL Funding'!$A$1:$F$13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D11" i="1"/>
  <c r="C11" i="1"/>
  <c r="B11" i="1"/>
  <c r="F11" i="1" s="1"/>
  <c r="F10" i="1"/>
  <c r="E10" i="1"/>
  <c r="E9" i="1"/>
  <c r="F9" i="1" s="1"/>
  <c r="D8" i="1"/>
  <c r="E8" i="1" s="1"/>
  <c r="C8" i="1"/>
  <c r="C5" i="1" s="1"/>
  <c r="B8" i="1"/>
  <c r="B5" i="1" s="1"/>
  <c r="E7" i="1"/>
  <c r="F7" i="1" s="1"/>
  <c r="E6" i="1"/>
  <c r="F6" i="1" s="1"/>
  <c r="D6" i="1"/>
  <c r="B6" i="1"/>
  <c r="F8" i="1" l="1"/>
  <c r="D5" i="1"/>
  <c r="E5" i="1" s="1"/>
  <c r="F5" i="1" s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<sst xmlns="http://schemas.openxmlformats.org/spreadsheetml/2006/main" count="17" uniqueCount="17">
  <si>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</si>
  <si>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</si>
  <si>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</si>
  <si>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FY 2017
Actual</t>
  </si>
  <si>
    <t>FY 2019
Request</t>
  </si>
  <si>
    <t>Change over
FY 2017 Actual</t>
  </si>
  <si>
    <t>FY 2018
(TBD)</t>
  </si>
  <si>
    <t>Total</t>
  </si>
  <si>
    <t>Learning and Learning Environments</t>
  </si>
  <si>
    <t xml:space="preserve">   EHR Core Research (ECR): STEM Learning</t>
  </si>
  <si>
    <t>Broadening Participation &amp; Institutional Capacity</t>
  </si>
  <si>
    <t xml:space="preserve">   Advancing Informal STEM Learning (AISL)</t>
  </si>
  <si>
    <t xml:space="preserve">   Discovery Research PreK-12 (DRK-12)</t>
  </si>
  <si>
    <t xml:space="preserve">STEM Professional Workforce </t>
  </si>
  <si>
    <r>
      <t xml:space="preserve">   Science, Technology, Engineering, 
     Mathematics + Computing (STEM + C)   
     Partnerships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</si>
  <si>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The STEM+C program will not run a new competition in FY 2019.  However, it will provide co-funding to other programs supporting research on computer science education, including partnering with CISE on the Computer Science for All: Research Practitioner Partnerships (CS for ALL: RPP) program.  Other EHR programs (DRK-12, AISL, and ECR: STEM Learning) will expand their portfolios to further support research addressing computer science teaching and learning, including research on computational thinking and the integration of computing with other STEM disciplines. </t>
    </r>
  </si>
  <si>
    <t>Research on Learning in Formal and Informal Settings (DRL)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</si>
</sst>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5" fillId="0" borderId="0" xfId="0" applyFont="1" applyProtection="1">
      <protection locked="0"/>
    </xf>
    <xf numFmtId="165" fontId="4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4" fillId="0" borderId="0" xfId="0" applyFont="1" applyAlignment="1" applyProtection="1"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</xf>
    <xf numFmtId="0" fontId="3" fillId="0" borderId="0" xfId="0" applyFont="1" applyFill="1" applyBorder="1" applyAlignment="1">
      <alignment horizontal="left" wrapText="1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8">
    <cellStyle name="Comma 2" xfId="5"/>
    <cellStyle name="Comma 6" xfId="7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A13" sqref="A13:F13"/>
    </sheetView>
  </sheetViews>
  <sheetFormatPr defaultColWidth="8.88671875" defaultRowHeight="13.5" customHeight="1" x14ac:dyDescent="0.25"/>
  <cols>
    <col min="1" max="1" width="45" style="1" customWidth="1"/>
    <col min="2" max="6" width="9.6640625" style="1" customWidth="1"/>
    <col min="7" max="16384" width="8.88671875" style="1"/>
  </cols>
  <sheetData>
    <row r="1" spans="1:6" s="13" customFormat="1" ht="15" customHeight="1" x14ac:dyDescent="0.3">
      <c r="A1" s="25" t="s">
        <v>16</v>
      </c>
      <c r="B1" s="25"/>
      <c r="C1" s="25"/>
      <c r="D1" s="25"/>
      <c r="E1" s="25"/>
      <c r="F1" s="25"/>
    </row>
    <row r="2" spans="1:6" ht="13.8" thickBot="1" x14ac:dyDescent="0.3">
      <c r="A2" s="26" t="s">
        <v>0</v>
      </c>
      <c r="B2" s="26"/>
      <c r="C2" s="26"/>
      <c r="D2" s="26"/>
      <c r="E2" s="26"/>
      <c r="F2" s="26"/>
    </row>
    <row r="3" spans="1:6" ht="27.75" customHeight="1" x14ac:dyDescent="0.25">
      <c r="A3" s="2"/>
      <c r="B3" s="27" t="s">
        <v>3</v>
      </c>
      <c r="C3" s="27" t="s">
        <v>6</v>
      </c>
      <c r="D3" s="27" t="s">
        <v>4</v>
      </c>
      <c r="E3" s="29" t="s">
        <v>5</v>
      </c>
      <c r="F3" s="30"/>
    </row>
    <row r="4" spans="1:6" ht="13.2" x14ac:dyDescent="0.25">
      <c r="A4" s="3"/>
      <c r="B4" s="28"/>
      <c r="C4" s="28"/>
      <c r="D4" s="28"/>
      <c r="E4" s="7" t="s">
        <v>1</v>
      </c>
      <c r="F4" s="7" t="s">
        <v>2</v>
      </c>
    </row>
    <row r="5" spans="1:6" ht="18" customHeight="1" x14ac:dyDescent="0.25">
      <c r="A5" s="14" t="s">
        <v>7</v>
      </c>
      <c r="B5" s="15">
        <f>SUM(B6,B8,B11)</f>
        <v>222.620214</v>
      </c>
      <c r="C5" s="15">
        <f t="shared" ref="C5:D5" si="0">SUM(C6,C8,C11)</f>
        <v>0</v>
      </c>
      <c r="D5" s="15">
        <f t="shared" si="0"/>
        <v>202.97999999999996</v>
      </c>
      <c r="E5" s="16">
        <f t="shared" ref="E5:E12" si="1">D5-B5</f>
        <v>-19.640214000000043</v>
      </c>
      <c r="F5" s="17">
        <f t="shared" ref="F5:F12" si="2">IF(B5=0,"N/A",E5/B5)</f>
        <v>-8.8222958944779578E-2</v>
      </c>
    </row>
    <row r="6" spans="1:6" ht="15" customHeight="1" x14ac:dyDescent="0.25">
      <c r="A6" s="18" t="s">
        <v>8</v>
      </c>
      <c r="B6" s="19">
        <f>SUM(B7:B7)</f>
        <v>25.63</v>
      </c>
      <c r="C6" s="19">
        <v>0</v>
      </c>
      <c r="D6" s="19">
        <f t="shared" ref="D6" si="3">SUM(D7:D7)</f>
        <v>25.63</v>
      </c>
      <c r="E6" s="20">
        <f t="shared" si="1"/>
        <v>0</v>
      </c>
      <c r="F6" s="9">
        <f t="shared" si="2"/>
        <v>0</v>
      </c>
    </row>
    <row r="7" spans="1:6" ht="15" customHeight="1" x14ac:dyDescent="0.25">
      <c r="A7" s="21" t="s">
        <v>9</v>
      </c>
      <c r="B7" s="5">
        <v>25.63</v>
      </c>
      <c r="C7" s="5">
        <v>0</v>
      </c>
      <c r="D7" s="5">
        <v>25.63</v>
      </c>
      <c r="E7" s="6">
        <f t="shared" si="1"/>
        <v>0</v>
      </c>
      <c r="F7" s="4">
        <f t="shared" si="2"/>
        <v>0</v>
      </c>
    </row>
    <row r="8" spans="1:6" ht="15" customHeight="1" x14ac:dyDescent="0.25">
      <c r="A8" s="18" t="s">
        <v>10</v>
      </c>
      <c r="B8" s="19">
        <f>SUM(B9:B10)</f>
        <v>145.11029600000001</v>
      </c>
      <c r="C8" s="19">
        <f t="shared" ref="C8:D8" si="4">SUM(C9:C10)</f>
        <v>0</v>
      </c>
      <c r="D8" s="19">
        <f t="shared" si="4"/>
        <v>144.70999999999998</v>
      </c>
      <c r="E8" s="20">
        <f t="shared" si="1"/>
        <v>-0.40029600000002574</v>
      </c>
      <c r="F8" s="9">
        <f t="shared" si="2"/>
        <v>-2.758563734168289E-3</v>
      </c>
    </row>
    <row r="9" spans="1:6" ht="13.2" x14ac:dyDescent="0.25">
      <c r="A9" s="21" t="s">
        <v>11</v>
      </c>
      <c r="B9" s="5">
        <v>62.900295999999997</v>
      </c>
      <c r="C9" s="5">
        <v>0</v>
      </c>
      <c r="D9" s="5">
        <v>62.5</v>
      </c>
      <c r="E9" s="6">
        <f t="shared" si="1"/>
        <v>-0.40029599999999732</v>
      </c>
      <c r="F9" s="4">
        <f t="shared" si="2"/>
        <v>-6.3639764111761464E-3</v>
      </c>
    </row>
    <row r="10" spans="1:6" ht="13.2" x14ac:dyDescent="0.25">
      <c r="A10" s="21" t="s">
        <v>12</v>
      </c>
      <c r="B10" s="5">
        <v>82.21</v>
      </c>
      <c r="C10" s="5">
        <v>0</v>
      </c>
      <c r="D10" s="5">
        <v>82.21</v>
      </c>
      <c r="E10" s="6">
        <f t="shared" si="1"/>
        <v>0</v>
      </c>
      <c r="F10" s="4">
        <f t="shared" si="2"/>
        <v>0</v>
      </c>
    </row>
    <row r="11" spans="1:6" ht="13.5" customHeight="1" x14ac:dyDescent="0.25">
      <c r="A11" s="18" t="s">
        <v>13</v>
      </c>
      <c r="B11" s="19">
        <f>SUM(B12:B12)</f>
        <v>51.879918000000004</v>
      </c>
      <c r="C11" s="19">
        <f>SUM(C12:C12)</f>
        <v>0</v>
      </c>
      <c r="D11" s="19">
        <f>SUM(D12:D12)</f>
        <v>32.64</v>
      </c>
      <c r="E11" s="20">
        <f t="shared" si="1"/>
        <v>-19.239918000000003</v>
      </c>
      <c r="F11" s="9">
        <f t="shared" si="2"/>
        <v>-0.37085482671734371</v>
      </c>
    </row>
    <row r="12" spans="1:6" ht="15" customHeight="1" thickBot="1" x14ac:dyDescent="0.3">
      <c r="A12" s="21" t="s">
        <v>14</v>
      </c>
      <c r="B12" s="10">
        <v>51.879918000000004</v>
      </c>
      <c r="C12" s="22">
        <v>0</v>
      </c>
      <c r="D12" s="10">
        <v>32.64</v>
      </c>
      <c r="E12" s="11">
        <f t="shared" si="1"/>
        <v>-19.239918000000003</v>
      </c>
      <c r="F12" s="12">
        <f t="shared" si="2"/>
        <v>-0.37085482671734371</v>
      </c>
    </row>
    <row r="13" spans="1:6" ht="76.5" customHeight="1" x14ac:dyDescent="0.25">
      <c r="A13" s="23" t="s">
        <v>15</v>
      </c>
      <c r="B13" s="23"/>
      <c r="C13" s="23"/>
      <c r="D13" s="23"/>
      <c r="E13" s="23"/>
      <c r="F13" s="23"/>
    </row>
    <row r="14" spans="1:6" ht="13.2" x14ac:dyDescent="0.25">
      <c r="A14" s="24"/>
      <c r="B14" s="24"/>
      <c r="C14" s="24"/>
      <c r="D14" s="24"/>
      <c r="E14" s="24"/>
      <c r="F14" s="24"/>
    </row>
    <row r="15" spans="1:6" ht="13.5" customHeight="1" x14ac:dyDescent="0.25">
      <c r="A15" s="24"/>
      <c r="B15" s="24"/>
      <c r="C15" s="24"/>
      <c r="D15" s="24"/>
      <c r="E15" s="24"/>
      <c r="F15" s="24"/>
    </row>
    <row r="16" spans="1:6" ht="15" customHeight="1" x14ac:dyDescent="0.25">
      <c r="A16" s="8"/>
      <c r="B16" s="8"/>
      <c r="C16" s="8"/>
      <c r="D16" s="8"/>
      <c r="E16" s="8"/>
      <c r="F16" s="8"/>
    </row>
    <row r="17" ht="13.2" x14ac:dyDescent="0.25"/>
    <row r="18" ht="13.2" x14ac:dyDescent="0.25"/>
    <row r="22" ht="12" customHeight="1" x14ac:dyDescent="0.25"/>
    <row r="27" ht="12.75" customHeight="1" x14ac:dyDescent="0.25"/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96" orientation="portrait" r:id="rId1"/>
  <ignoredErrors>
    <ignoredError sqref="B5:D5 B6:D6 B8:D8 B11: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DRL Funding</vt:lpstr>
      <vt:lpstr>'DRL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2018-02-28T11:25:13Z</dcterms:modified>
</cp:coreProperties>
</file>