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72" yWindow="72" windowWidth="7320" windowHeight="4872"/>
  </bookViews>
  <sheets>
    <sheet name="NSF Centers Funding" sheetId="1" r:id="rId1"/>
  </sheets>
  <definedNames>
    <definedName name="_xlnm.Print_Area" localSheetId="0">'NSF Centers Funding'!$A$1:$I$16</definedName>
  </definedNames>
  <calcPr calcId="171027"/>
</workbook>
</file>

<file path=xl/calcChain.xml><?xml version="1.0" encoding="utf-8"?>
<calcChain xmlns="http://schemas.openxmlformats.org/spreadsheetml/2006/main">
  <c r="F11" i="1" l="1"/>
  <c r="E11" i="1"/>
  <c r="C11" i="1"/>
  <c r="G10" i="1"/>
  <c r="H10" i="1" s="1"/>
  <c r="H9" i="1"/>
  <c r="G9" i="1"/>
  <c r="D8" i="1"/>
  <c r="G7" i="1"/>
  <c r="H7" i="1" s="1"/>
  <c r="G6" i="1"/>
  <c r="H6" i="1" s="1"/>
  <c r="G5" i="1"/>
  <c r="H5" i="1" s="1"/>
  <c r="G11" i="1" l="1"/>
  <c r="D11" i="1"/>
  <c r="G8" i="1"/>
  <c r="H8" i="1" s="1"/>
  <c r="H11" i="1" l="1"/>
</calcChain>
</file>

<file path=xl/sharedStrings.xml><?xml version="1.0" encoding="utf-8"?>
<sst xmlns="http://schemas.openxmlformats.org/spreadsheetml/2006/main" count="21" uniqueCount="21">
  <si>
    <t>(Dollars in Millions)</t>
  </si>
  <si>
    <t>NSF Centers</t>
  </si>
  <si>
    <t>Program Initiation</t>
  </si>
  <si>
    <r>
      <t>Number of Centers in FY 2017</t>
    </r>
    <r>
      <rPr>
        <vertAlign val="superscript"/>
        <sz val="10"/>
        <color theme="1"/>
        <rFont val="Arial"/>
        <family val="2"/>
      </rPr>
      <t>1</t>
    </r>
  </si>
  <si>
    <t>FY 2017 Actual</t>
  </si>
  <si>
    <t>FY 2018 (TBD)</t>
  </si>
  <si>
    <t>FY 2019 Request</t>
  </si>
  <si>
    <t>Change Over
FY 2017 Actual</t>
  </si>
  <si>
    <t>Amount</t>
  </si>
  <si>
    <t>Percent</t>
  </si>
  <si>
    <t>Centers for Analysis &amp; Synthesis</t>
  </si>
  <si>
    <r>
      <t>Centers for Chemical Innovation</t>
    </r>
    <r>
      <rPr>
        <vertAlign val="superscript"/>
        <sz val="10"/>
        <color theme="1"/>
        <rFont val="Arial"/>
        <family val="2"/>
      </rPr>
      <t>2</t>
    </r>
  </si>
  <si>
    <t>Engineering Research Centers</t>
  </si>
  <si>
    <r>
      <t>Materials Centers</t>
    </r>
    <r>
      <rPr>
        <vertAlign val="superscript"/>
        <sz val="10"/>
        <color theme="1"/>
        <rFont val="Arial"/>
        <family val="2"/>
      </rPr>
      <t>3</t>
    </r>
  </si>
  <si>
    <r>
      <t>Nanoscale Science &amp; 
   Engineering Centers</t>
    </r>
    <r>
      <rPr>
        <vertAlign val="superscript"/>
        <sz val="10"/>
        <color theme="1"/>
        <rFont val="Arial"/>
        <family val="2"/>
      </rPr>
      <t>4</t>
    </r>
  </si>
  <si>
    <t>Science &amp; Technology Centers</t>
  </si>
  <si>
    <t>Totals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</si>
  <si>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Counts include centers that received no-cost award extensions in FY 2017 but no additional funding.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</si>
  <si>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This presents Phase II CCI awards only. The smaller, developmental Phase I awards do not meet the criteria as formal NSF Centers and so are not captured here. </t>
    </r>
  </si>
  <si>
    <r>
      <t xml:space="preserve">3 </t>
    </r>
    <r>
      <rPr>
        <sz val="9"/>
        <color theme="1"/>
        <rFont val="Arial"/>
        <family val="2"/>
      </rPr>
      <t>Includes forward funding of $6.13 million in FY 2017. Without this action, FY 2019 Request would be level with FY 2017 Actual.</t>
    </r>
  </si>
  <si>
    <r>
      <t xml:space="preserve">4 </t>
    </r>
    <r>
      <rPr>
        <sz val="9"/>
        <color theme="1"/>
        <rFont val="Arial"/>
        <family val="2"/>
      </rPr>
      <t>The NSEC program sunset as planned in FY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</si>
</sst>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;\ \-#,##0.00;&quot;-&quot;??"/>
    <numFmt numFmtId="165" formatCode="&quot;$&quot;#,##0.00;\ \-&quot;$&quot;#,##0.00;&quot;-&quot;??"/>
    <numFmt numFmtId="166" formatCode="0.0%;\-0.0%;&quot;-&quot;??"/>
    <numFmt numFmtId="167" formatCode="#,##0.00;\ \-#,##0.00;&quot;-&quot;??"/>
    <numFmt numFmtId="168" formatCode="&quot;$&quot;#,##0.00"/>
  </numFmts>
  <fonts count="7" x14ac:knownFonts="1">
    <font>
      <sz val="11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64" fontId="2" fillId="0" borderId="0" xfId="0" applyNumberFormat="1" applyFont="1" applyFill="1" applyAlignment="1">
      <alignment horizontal="right" vertical="top"/>
    </xf>
    <xf numFmtId="165" fontId="2" fillId="0" borderId="0" xfId="0" applyNumberFormat="1" applyFont="1" applyFill="1" applyAlignment="1">
      <alignment horizontal="right" vertical="top"/>
    </xf>
    <xf numFmtId="166" fontId="2" fillId="0" borderId="0" xfId="1" applyNumberFormat="1" applyFont="1" applyAlignment="1">
      <alignment horizontal="right" vertical="top"/>
    </xf>
    <xf numFmtId="167" fontId="2" fillId="0" borderId="0" xfId="0" applyNumberFormat="1" applyFont="1" applyFill="1" applyAlignment="1">
      <alignment horizontal="right" vertical="top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168" fontId="1" fillId="0" borderId="2" xfId="0" applyNumberFormat="1" applyFont="1" applyFill="1" applyBorder="1" applyAlignment="1">
      <alignment horizontal="right" vertical="top"/>
    </xf>
    <xf numFmtId="164" fontId="1" fillId="0" borderId="2" xfId="0" applyNumberFormat="1" applyFont="1" applyFill="1" applyBorder="1" applyAlignment="1">
      <alignment horizontal="right" vertical="top"/>
    </xf>
    <xf numFmtId="166" fontId="1" fillId="0" borderId="2" xfId="1" applyNumberFormat="1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2" fillId="0" borderId="0" xfId="0" applyFont="1" applyFill="1"/>
    <xf numFmtId="0" fontId="5" fillId="0" borderId="3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tabSelected="1" zoomScaleNormal="100" workbookViewId="0">
      <selection activeCell="B3" sqref="B3:B4"/>
    </sheetView>
  </sheetViews>
  <sheetFormatPr defaultColWidth="9.109375" defaultRowHeight="13.2" x14ac:dyDescent="0.25"/>
  <cols>
    <col min="1" max="1" width="30" style="1" customWidth="1"/>
    <col min="2" max="2" width="8.6640625" style="1" customWidth="1"/>
    <col min="3" max="3" width="10.33203125" style="1" customWidth="1"/>
    <col min="4" max="4" width="8.6640625" style="22" customWidth="1"/>
    <col min="5" max="8" width="8.6640625" style="1" customWidth="1"/>
    <col min="9" max="9" width="1" style="1" customWidth="1"/>
    <col min="10" max="16384" width="9.109375" style="1"/>
  </cols>
  <sheetData>
    <row r="1" spans="1:8" ht="14.1" customHeight="1" x14ac:dyDescent="0.25">
      <c r="A1" s="26" t="s">
        <v>1</v>
      </c>
      <c r="B1" s="26"/>
      <c r="C1" s="26"/>
      <c r="D1" s="26"/>
      <c r="E1" s="26"/>
      <c r="F1" s="26"/>
      <c r="G1" s="26"/>
      <c r="H1" s="26"/>
    </row>
    <row r="2" spans="1:8" ht="14.1" customHeight="1" thickBot="1" x14ac:dyDescent="0.3">
      <c r="A2" s="27" t="s">
        <v>0</v>
      </c>
      <c r="B2" s="27"/>
      <c r="C2" s="27"/>
      <c r="D2" s="27"/>
      <c r="E2" s="27"/>
      <c r="F2" s="27"/>
      <c r="G2" s="27"/>
      <c r="H2" s="27"/>
    </row>
    <row r="3" spans="1:8" ht="28.8" customHeight="1" x14ac:dyDescent="0.25">
      <c r="A3" s="2"/>
      <c r="B3" s="28" t="s">
        <v>2</v>
      </c>
      <c r="C3" s="30" t="s">
        <v>3</v>
      </c>
      <c r="D3" s="32" t="s">
        <v>4</v>
      </c>
      <c r="E3" s="34" t="s">
        <v>5</v>
      </c>
      <c r="F3" s="34" t="s">
        <v>6</v>
      </c>
      <c r="G3" s="28" t="s">
        <v>7</v>
      </c>
      <c r="H3" s="28"/>
    </row>
    <row r="4" spans="1:8" x14ac:dyDescent="0.25">
      <c r="A4" s="3"/>
      <c r="B4" s="29"/>
      <c r="C4" s="31"/>
      <c r="D4" s="33"/>
      <c r="E4" s="35"/>
      <c r="F4" s="35"/>
      <c r="G4" s="4" t="s">
        <v>8</v>
      </c>
      <c r="H4" s="5" t="s">
        <v>9</v>
      </c>
    </row>
    <row r="5" spans="1:8" ht="14.1" customHeight="1" x14ac:dyDescent="0.25">
      <c r="A5" s="6" t="s">
        <v>10</v>
      </c>
      <c r="B5" s="7">
        <v>1995</v>
      </c>
      <c r="C5" s="8">
        <v>3</v>
      </c>
      <c r="D5" s="9">
        <v>16</v>
      </c>
      <c r="E5" s="9">
        <v>0</v>
      </c>
      <c r="F5" s="9">
        <v>4.4000000000000004</v>
      </c>
      <c r="G5" s="10">
        <f>F5-D5</f>
        <v>-11.6</v>
      </c>
      <c r="H5" s="11">
        <f>IF(D5=0,"N/A  ",G5/D5)</f>
        <v>-0.72499999999999998</v>
      </c>
    </row>
    <row r="6" spans="1:8" ht="14.1" customHeight="1" x14ac:dyDescent="0.25">
      <c r="A6" s="6" t="s">
        <v>11</v>
      </c>
      <c r="B6" s="7">
        <v>1998</v>
      </c>
      <c r="C6" s="8">
        <v>9</v>
      </c>
      <c r="D6" s="12">
        <v>20.872</v>
      </c>
      <c r="E6" s="12">
        <v>0</v>
      </c>
      <c r="F6" s="12">
        <v>20</v>
      </c>
      <c r="G6" s="12">
        <f>F6-D6</f>
        <v>-0.87199999999999989</v>
      </c>
      <c r="H6" s="11">
        <f>IF(D6=0,"N/A  ",G6/D6)</f>
        <v>-4.1778459179762355E-2</v>
      </c>
    </row>
    <row r="7" spans="1:8" ht="14.1" customHeight="1" x14ac:dyDescent="0.25">
      <c r="A7" s="6" t="s">
        <v>12</v>
      </c>
      <c r="B7" s="7">
        <v>1985</v>
      </c>
      <c r="C7" s="8">
        <v>21</v>
      </c>
      <c r="D7" s="12">
        <v>57.488</v>
      </c>
      <c r="E7" s="12">
        <v>0</v>
      </c>
      <c r="F7" s="12">
        <v>56</v>
      </c>
      <c r="G7" s="12">
        <f t="shared" ref="G7:G10" si="0">F7-D7</f>
        <v>-1.4879999999999995</v>
      </c>
      <c r="H7" s="11">
        <f t="shared" ref="H7" si="1">IF(D7=0,"N/A  ",G7/D7)</f>
        <v>-2.5883662677428323E-2</v>
      </c>
    </row>
    <row r="8" spans="1:8" ht="14.1" customHeight="1" x14ac:dyDescent="0.25">
      <c r="A8" s="6" t="s">
        <v>13</v>
      </c>
      <c r="B8" s="8">
        <v>1974</v>
      </c>
      <c r="C8" s="8">
        <v>24</v>
      </c>
      <c r="D8" s="12">
        <f>62.13</f>
        <v>62.13</v>
      </c>
      <c r="E8" s="12">
        <v>0</v>
      </c>
      <c r="F8" s="12">
        <v>56</v>
      </c>
      <c r="G8" s="12">
        <f>F8-D8</f>
        <v>-6.1300000000000026</v>
      </c>
      <c r="H8" s="11">
        <f>IF(D8=0,"N/A  ",G8/D8)</f>
        <v>-9.8664091421213615E-2</v>
      </c>
    </row>
    <row r="9" spans="1:8" ht="28.8" customHeight="1" x14ac:dyDescent="0.25">
      <c r="A9" s="13" t="s">
        <v>14</v>
      </c>
      <c r="B9" s="7">
        <v>2001</v>
      </c>
      <c r="C9" s="8">
        <v>2</v>
      </c>
      <c r="D9" s="12">
        <v>5.8250000000000002</v>
      </c>
      <c r="E9" s="12">
        <v>0</v>
      </c>
      <c r="F9" s="12">
        <v>0</v>
      </c>
      <c r="G9" s="12">
        <f>F9-D9</f>
        <v>-5.8250000000000002</v>
      </c>
      <c r="H9" s="11">
        <f>IF(D9=0,"N/A  ",G9/D9)</f>
        <v>-1</v>
      </c>
    </row>
    <row r="10" spans="1:8" ht="14.1" customHeight="1" x14ac:dyDescent="0.25">
      <c r="A10" s="6" t="s">
        <v>15</v>
      </c>
      <c r="B10" s="7">
        <v>1987</v>
      </c>
      <c r="C10" s="8">
        <v>12</v>
      </c>
      <c r="D10" s="12">
        <v>58.828000000000003</v>
      </c>
      <c r="E10" s="12">
        <v>0</v>
      </c>
      <c r="F10" s="12">
        <v>53.65</v>
      </c>
      <c r="G10" s="12">
        <f t="shared" si="0"/>
        <v>-5.1780000000000044</v>
      </c>
      <c r="H10" s="11">
        <f>IF(D10=0,"N/A  ",G10/D10)</f>
        <v>-8.8019310532399614E-2</v>
      </c>
    </row>
    <row r="11" spans="1:8" ht="14.1" customHeight="1" thickBot="1" x14ac:dyDescent="0.3">
      <c r="A11" s="14" t="s">
        <v>16</v>
      </c>
      <c r="B11" s="15"/>
      <c r="C11" s="16">
        <f>SUM(C5:C10)</f>
        <v>71</v>
      </c>
      <c r="D11" s="17">
        <f>SUM(D5:D10)</f>
        <v>221.143</v>
      </c>
      <c r="E11" s="18">
        <f>SUM(E5:E10)</f>
        <v>0</v>
      </c>
      <c r="F11" s="17">
        <f>SUM(F5:F10)</f>
        <v>190.05</v>
      </c>
      <c r="G11" s="17">
        <f>F11-D11</f>
        <v>-31.092999999999989</v>
      </c>
      <c r="H11" s="19">
        <f>IF(D11=0,"N/A  ",G11/D11)</f>
        <v>-0.14060133036089764</v>
      </c>
    </row>
    <row r="12" spans="1:8" s="20" customFormat="1" ht="14.1" customHeight="1" x14ac:dyDescent="0.25">
      <c r="A12" s="23" t="s">
        <v>17</v>
      </c>
      <c r="B12" s="23"/>
      <c r="C12" s="23"/>
      <c r="D12" s="23"/>
      <c r="E12" s="23"/>
      <c r="F12" s="23"/>
      <c r="G12" s="23"/>
      <c r="H12" s="23"/>
    </row>
    <row r="13" spans="1:8" s="20" customFormat="1" ht="25.2" customHeight="1" x14ac:dyDescent="0.25">
      <c r="A13" s="24" t="s">
        <v>18</v>
      </c>
      <c r="B13" s="24"/>
      <c r="C13" s="24"/>
      <c r="D13" s="24"/>
      <c r="E13" s="24"/>
      <c r="F13" s="24"/>
      <c r="G13" s="24"/>
      <c r="H13" s="24"/>
    </row>
    <row r="14" spans="1:8" s="20" customFormat="1" ht="14.1" customHeight="1" x14ac:dyDescent="0.25">
      <c r="A14" s="25" t="s">
        <v>19</v>
      </c>
      <c r="B14" s="24"/>
      <c r="C14" s="24"/>
      <c r="D14" s="24"/>
      <c r="E14" s="24"/>
      <c r="F14" s="24"/>
      <c r="G14" s="24"/>
      <c r="H14" s="24"/>
    </row>
    <row r="15" spans="1:8" s="21" customFormat="1" ht="18" customHeight="1" x14ac:dyDescent="0.25">
      <c r="A15" s="25" t="s">
        <v>20</v>
      </c>
      <c r="B15" s="24"/>
      <c r="C15" s="24"/>
      <c r="D15" s="24"/>
      <c r="E15" s="24"/>
      <c r="F15" s="24"/>
      <c r="G15" s="24"/>
      <c r="H15" s="24"/>
    </row>
  </sheetData>
  <mergeCells count="12">
    <mergeCell ref="A12:H12"/>
    <mergeCell ref="A13:H13"/>
    <mergeCell ref="A14:H14"/>
    <mergeCell ref="A15:H15"/>
    <mergeCell ref="A1:H1"/>
    <mergeCell ref="A2:H2"/>
    <mergeCell ref="B3:B4"/>
    <mergeCell ref="C3:C4"/>
    <mergeCell ref="D3:D4"/>
    <mergeCell ref="E3:E4"/>
    <mergeCell ref="F3:F4"/>
    <mergeCell ref="G3:H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Centers Funding</vt:lpstr>
      <vt:lpstr>'NSF Centers Funding'!Print_Area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Oxenrider, Clinton J.</cp:lastModifiedBy>
  <cp:lastPrinted>2018-02-27T20:04:13Z</cp:lastPrinted>
  <dcterms:created xsi:type="dcterms:W3CDTF">2013-07-17T14:33:52Z</dcterms:created>
  <dcterms:modified xsi:type="dcterms:W3CDTF">2018-02-28T11:50:35Z</dcterms:modified>
</cp:coreProperties>
</file>