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NSF PC&amp;B" sheetId="1" r:id="rId1"/>
  </sheets>
  <definedNames>
    <definedName name="_xlnm.Print_Area" localSheetId="0">'NSF PC&amp;B'!$A$1:$F$22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  <c r="C19" i="1"/>
  <c r="B19" i="1"/>
  <c r="F19" i="1" s="1"/>
  <c r="E18" i="1"/>
  <c r="F18" i="1" s="1"/>
  <c r="E17" i="1"/>
  <c r="F17" i="1" s="1"/>
  <c r="D14" i="1"/>
  <c r="E14" i="1" s="1"/>
  <c r="C14" i="1"/>
  <c r="B14" i="1"/>
  <c r="F14" i="1" s="1"/>
  <c r="E13" i="1"/>
  <c r="F13" i="1" s="1"/>
  <c r="E12" i="1"/>
  <c r="F12" i="1" s="1"/>
  <c r="D11" i="1"/>
  <c r="E11" i="1" s="1"/>
  <c r="E15" i="1" s="1"/>
  <c r="C11" i="1"/>
  <c r="C15" i="1" s="1"/>
  <c r="B11" i="1"/>
  <c r="B15" i="1" s="1"/>
  <c r="E10" i="1"/>
  <c r="F10" i="1" s="1"/>
  <c r="F9" i="1"/>
  <c r="E9" i="1"/>
  <c r="E8" i="1"/>
  <c r="F8" i="1" s="1"/>
  <c r="F7" i="1"/>
  <c r="E7" i="1"/>
  <c r="F6" i="1"/>
  <c r="E6" i="1"/>
  <c r="F5" i="1"/>
  <c r="E5" i="1"/>
  <c r="F15" i="1" l="1"/>
  <c r="F11" i="1"/>
  <c r="D15" i="1"/>
</calcChain>
</file>

<file path=xl/sharedStrings.xml><?xml version="1.0" encoding="utf-8"?>
<sst xmlns="http://schemas.openxmlformats.org/spreadsheetml/2006/main" count="26" uniqueCount="26">
  <si>
    <t>(Dollars in Millions)</t>
  </si>
  <si>
    <t>FY 2017 Actual</t>
  </si>
  <si>
    <t>FY 2019 Request</t>
  </si>
  <si>
    <t>Change over 
FY 2017 Actual</t>
  </si>
  <si>
    <t>Amount</t>
  </si>
  <si>
    <t>Percent</t>
  </si>
  <si>
    <t>FY 2018 (TBD)</t>
  </si>
  <si>
    <t>Personnel Compensation &amp; Benefits</t>
  </si>
  <si>
    <t>Regular FTE Usage (projected)</t>
  </si>
  <si>
    <t>Student FTE Usage (projected)</t>
  </si>
  <si>
    <t>Regular FTE Base Salary</t>
  </si>
  <si>
    <t>Student Salary</t>
  </si>
  <si>
    <r>
      <t>Other Compensation</t>
    </r>
    <r>
      <rPr>
        <vertAlign val="superscript"/>
        <sz val="10"/>
        <rFont val="Arial"/>
        <family val="2"/>
      </rPr>
      <t>1</t>
    </r>
  </si>
  <si>
    <t>Awards</t>
  </si>
  <si>
    <t>Subtotal, FTE Compensation</t>
  </si>
  <si>
    <t xml:space="preserve">Benefits </t>
  </si>
  <si>
    <r>
      <t>Other Benefits</t>
    </r>
    <r>
      <rPr>
        <vertAlign val="superscript"/>
        <sz val="10"/>
        <rFont val="Arial"/>
        <family val="2"/>
      </rPr>
      <t>2</t>
    </r>
  </si>
  <si>
    <t>Subtotal, Benefits</t>
  </si>
  <si>
    <t>Total, PC&amp;B</t>
  </si>
  <si>
    <t>Source of Funds</t>
  </si>
  <si>
    <t>AOAM Appropriation</t>
  </si>
  <si>
    <r>
      <t>Administrative Cost Recoveries</t>
    </r>
    <r>
      <rPr>
        <vertAlign val="superscript"/>
        <sz val="10"/>
        <rFont val="Arial"/>
        <family val="2"/>
      </rPr>
      <t>3</t>
    </r>
  </si>
  <si>
    <t>Total, Effective BA for PC&amp;B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</si>
  <si>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Includes reimbursable details to NSF and terminal leave.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</si>
  <si>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Includes Federal Employee's Compensation Act (FECA) funding, overseas rental housing and education allowance, transit subsidies, and employee relocations. </t>
    </r>
  </si>
  <si>
    <r>
      <rPr>
        <vertAlign val="superscript"/>
        <sz val="9"/>
        <color theme="1"/>
        <rFont val="Arial"/>
        <family val="2"/>
      </rPr>
      <t xml:space="preserve">3 </t>
    </r>
    <r>
      <rPr>
        <sz val="9"/>
        <color theme="1"/>
        <rFont val="Arial"/>
        <family val="2"/>
      </rPr>
      <t xml:space="preserve">ACR levels for FY 2019 are estimated based on the level in FY 2016.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</si>
</sst>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  <numFmt numFmtId="168" formatCode="0.0%"/>
    <numFmt numFmtId="169" formatCode="_([$$-409]* #,##0_);_([$$-409]* \(#,##0\);_([$$-409]* &quot;-&quot;_);_(@_)"/>
    <numFmt numFmtId="170" formatCode="&quot;$&quot;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9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9" fontId="4" fillId="0" borderId="0"/>
  </cellStyleXfs>
  <cellXfs count="68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vertical="center"/>
    </xf>
    <xf numFmtId="165" fontId="4" fillId="0" borderId="0" xfId="1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4" fontId="3" fillId="0" borderId="0" xfId="0" applyNumberFormat="1" applyFont="1" applyFill="1" applyBorder="1"/>
    <xf numFmtId="166" fontId="4" fillId="0" borderId="0" xfId="0" applyNumberFormat="1" applyFont="1" applyFill="1" applyBorder="1"/>
    <xf numFmtId="166" fontId="4" fillId="0" borderId="3" xfId="0" applyNumberFormat="1" applyFont="1" applyFill="1" applyBorder="1"/>
    <xf numFmtId="165" fontId="4" fillId="0" borderId="3" xfId="1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5" fontId="2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165" fontId="2" fillId="0" borderId="1" xfId="1" applyNumberFormat="1" applyFont="1" applyFill="1" applyBorder="1" applyAlignment="1">
      <alignment horizontal="right"/>
    </xf>
    <xf numFmtId="49" fontId="9" fillId="0" borderId="4" xfId="2" applyNumberFormat="1" applyFont="1" applyBorder="1"/>
    <xf numFmtId="3" fontId="11" fillId="0" borderId="0" xfId="0" applyNumberFormat="1" applyFont="1" applyFill="1" applyBorder="1"/>
    <xf numFmtId="166" fontId="9" fillId="0" borderId="0" xfId="0" applyNumberFormat="1" applyFont="1" applyFill="1" applyBorder="1"/>
    <xf numFmtId="3" fontId="9" fillId="0" borderId="0" xfId="0" applyNumberFormat="1" applyFont="1" applyFill="1" applyBorder="1"/>
    <xf numFmtId="3" fontId="9" fillId="0" borderId="4" xfId="0" applyNumberFormat="1" applyFont="1" applyFill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49" fontId="9" fillId="0" borderId="5" xfId="2" applyNumberFormat="1" applyFont="1" applyBorder="1"/>
    <xf numFmtId="3" fontId="11" fillId="0" borderId="5" xfId="0" applyNumberFormat="1" applyFont="1" applyFill="1" applyBorder="1"/>
    <xf numFmtId="166" fontId="9" fillId="0" borderId="5" xfId="0" applyNumberFormat="1" applyFont="1" applyFill="1" applyBorder="1"/>
    <xf numFmtId="3" fontId="9" fillId="0" borderId="5" xfId="0" applyNumberFormat="1" applyFont="1" applyFill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0" fontId="11" fillId="0" borderId="0" xfId="0" applyFont="1"/>
    <xf numFmtId="49" fontId="4" fillId="0" borderId="0" xfId="2" applyNumberFormat="1" applyFont="1" applyBorder="1" applyAlignment="1">
      <alignment horizontal="left" indent="1"/>
    </xf>
    <xf numFmtId="167" fontId="3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49" fontId="4" fillId="0" borderId="3" xfId="2" applyNumberFormat="1" applyFont="1" applyBorder="1" applyAlignment="1">
      <alignment horizontal="left" indent="1"/>
    </xf>
    <xf numFmtId="4" fontId="4" fillId="0" borderId="3" xfId="0" applyNumberFormat="1" applyFont="1" applyBorder="1" applyAlignment="1"/>
    <xf numFmtId="49" fontId="2" fillId="0" borderId="4" xfId="2" applyNumberFormat="1" applyFont="1" applyBorder="1" applyAlignment="1"/>
    <xf numFmtId="167" fontId="2" fillId="0" borderId="4" xfId="0" applyNumberFormat="1" applyFont="1" applyFill="1" applyBorder="1" applyAlignment="1">
      <alignment horizontal="right"/>
    </xf>
    <xf numFmtId="167" fontId="2" fillId="0" borderId="4" xfId="0" applyNumberFormat="1" applyFont="1" applyFill="1" applyBorder="1" applyAlignment="1"/>
    <xf numFmtId="165" fontId="2" fillId="0" borderId="4" xfId="1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/>
    <xf numFmtId="49" fontId="2" fillId="0" borderId="6" xfId="2" applyNumberFormat="1" applyFont="1" applyBorder="1"/>
    <xf numFmtId="167" fontId="2" fillId="0" borderId="6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8" fontId="2" fillId="0" borderId="6" xfId="1" applyNumberFormat="1" applyFont="1" applyFill="1" applyBorder="1" applyAlignment="1">
      <alignment horizontal="right"/>
    </xf>
    <xf numFmtId="49" fontId="2" fillId="0" borderId="0" xfId="2" applyNumberFormat="1" applyFont="1" applyBorder="1"/>
    <xf numFmtId="167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/>
    <xf numFmtId="4" fontId="4" fillId="0" borderId="3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left"/>
    </xf>
    <xf numFmtId="49" fontId="2" fillId="0" borderId="1" xfId="0" applyNumberFormat="1" applyFont="1" applyBorder="1"/>
    <xf numFmtId="167" fontId="2" fillId="0" borderId="1" xfId="0" applyNumberFormat="1" applyFont="1" applyFill="1" applyBorder="1" applyAlignment="1">
      <alignment horizontal="right"/>
    </xf>
    <xf numFmtId="164" fontId="2" fillId="0" borderId="7" xfId="0" applyNumberFormat="1" applyFont="1" applyFill="1" applyBorder="1"/>
    <xf numFmtId="167" fontId="2" fillId="0" borderId="1" xfId="0" applyNumberFormat="1" applyFont="1" applyFill="1" applyBorder="1" applyAlignment="1"/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left"/>
    </xf>
    <xf numFmtId="49" fontId="6" fillId="0" borderId="0" xfId="2" applyNumberFormat="1" applyFont="1" applyAlignment="1">
      <alignment horizontal="justify" vertical="top"/>
    </xf>
    <xf numFmtId="49" fontId="6" fillId="0" borderId="0" xfId="2" applyNumberFormat="1" applyFont="1" applyAlignment="1">
      <alignment horizontal="left" vertical="top" wrapText="1"/>
    </xf>
    <xf numFmtId="49" fontId="5" fillId="0" borderId="0" xfId="2" applyNumberFormat="1" applyFont="1" applyFill="1" applyAlignment="1">
      <alignment horizontal="justify" vertical="top" wrapText="1"/>
    </xf>
    <xf numFmtId="49" fontId="6" fillId="0" borderId="0" xfId="2" applyNumberFormat="1" applyFont="1" applyFill="1" applyAlignment="1">
      <alignment horizontal="justify" vertical="top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showGridLines="0" tabSelected="1" workbookViewId="0">
      <selection sqref="A1:F1"/>
    </sheetView>
  </sheetViews>
  <sheetFormatPr defaultColWidth="8.6640625" defaultRowHeight="13.2" x14ac:dyDescent="0.25"/>
  <cols>
    <col min="1" max="1" width="32.6640625" style="1" customWidth="1"/>
    <col min="2" max="3" width="9.6640625" style="1" customWidth="1"/>
    <col min="4" max="6" width="9.6640625" style="12" customWidth="1"/>
    <col min="7" max="10" width="8.6640625" style="1"/>
    <col min="11" max="11" width="11.109375" style="1" customWidth="1"/>
    <col min="12" max="12" width="8.6640625" style="1"/>
    <col min="13" max="13" width="5.33203125" style="1" customWidth="1"/>
    <col min="14" max="16384" width="8.6640625" style="1"/>
  </cols>
  <sheetData>
    <row r="1" spans="1:6" x14ac:dyDescent="0.25">
      <c r="A1" s="61" t="s">
        <v>7</v>
      </c>
      <c r="B1" s="61"/>
      <c r="C1" s="61"/>
      <c r="D1" s="61"/>
      <c r="E1" s="61"/>
      <c r="F1" s="61"/>
    </row>
    <row r="2" spans="1:6" ht="13.5" customHeight="1" thickBot="1" x14ac:dyDescent="0.3">
      <c r="A2" s="62" t="s">
        <v>0</v>
      </c>
      <c r="B2" s="62"/>
      <c r="C2" s="62"/>
      <c r="D2" s="62"/>
      <c r="E2" s="62"/>
      <c r="F2" s="62"/>
    </row>
    <row r="3" spans="1:6" ht="25.5" customHeight="1" x14ac:dyDescent="0.25">
      <c r="A3" s="59"/>
      <c r="B3" s="63" t="s">
        <v>1</v>
      </c>
      <c r="C3" s="63" t="s">
        <v>6</v>
      </c>
      <c r="D3" s="64" t="s">
        <v>2</v>
      </c>
      <c r="E3" s="66" t="s">
        <v>3</v>
      </c>
      <c r="F3" s="67"/>
    </row>
    <row r="4" spans="1:6" ht="15" customHeight="1" x14ac:dyDescent="0.25">
      <c r="A4" s="60"/>
      <c r="B4" s="60"/>
      <c r="C4" s="60"/>
      <c r="D4" s="65"/>
      <c r="E4" s="2" t="s">
        <v>4</v>
      </c>
      <c r="F4" s="2" t="s">
        <v>5</v>
      </c>
    </row>
    <row r="5" spans="1:6" ht="15" customHeight="1" x14ac:dyDescent="0.25">
      <c r="A5" s="14" t="s">
        <v>8</v>
      </c>
      <c r="B5" s="15">
        <v>1309</v>
      </c>
      <c r="C5" s="16">
        <v>0</v>
      </c>
      <c r="D5" s="17">
        <v>1310</v>
      </c>
      <c r="E5" s="18">
        <f>D5-B5</f>
        <v>1</v>
      </c>
      <c r="F5" s="19">
        <f>IF(B5=0,"N/A",E5/B5)</f>
        <v>7.6394194041252863E-4</v>
      </c>
    </row>
    <row r="6" spans="1:6" s="25" customFormat="1" ht="15" customHeight="1" thickBot="1" x14ac:dyDescent="0.3">
      <c r="A6" s="20" t="s">
        <v>9</v>
      </c>
      <c r="B6" s="21">
        <v>28.3</v>
      </c>
      <c r="C6" s="22">
        <v>0</v>
      </c>
      <c r="D6" s="23">
        <v>42</v>
      </c>
      <c r="E6" s="23">
        <f t="shared" ref="E6:E14" si="0">D6-B6</f>
        <v>13.7</v>
      </c>
      <c r="F6" s="24">
        <f t="shared" ref="F6:F14" si="1">IF(B6=0,"N/A",E6/B6)</f>
        <v>0.48409893992932856</v>
      </c>
    </row>
    <row r="7" spans="1:6" ht="15" customHeight="1" thickTop="1" x14ac:dyDescent="0.25">
      <c r="A7" s="26" t="s">
        <v>10</v>
      </c>
      <c r="B7" s="27">
        <v>168.69431499999999</v>
      </c>
      <c r="C7" s="5">
        <v>0</v>
      </c>
      <c r="D7" s="28">
        <v>176.74199999999999</v>
      </c>
      <c r="E7" s="29">
        <f t="shared" si="0"/>
        <v>8.0476850000000013</v>
      </c>
      <c r="F7" s="4">
        <f t="shared" si="1"/>
        <v>4.7705727368465276E-2</v>
      </c>
    </row>
    <row r="8" spans="1:6" ht="15" customHeight="1" x14ac:dyDescent="0.25">
      <c r="A8" s="26" t="s">
        <v>11</v>
      </c>
      <c r="B8" s="6">
        <v>1.143124</v>
      </c>
      <c r="C8" s="7">
        <v>0</v>
      </c>
      <c r="D8" s="30">
        <v>1.8320000000000001</v>
      </c>
      <c r="E8" s="30">
        <f t="shared" si="0"/>
        <v>0.68887600000000004</v>
      </c>
      <c r="F8" s="4">
        <f t="shared" si="1"/>
        <v>0.60262578687876378</v>
      </c>
    </row>
    <row r="9" spans="1:6" ht="15" customHeight="1" x14ac:dyDescent="0.25">
      <c r="A9" s="26" t="s">
        <v>12</v>
      </c>
      <c r="B9" s="6">
        <v>1.2164809999999999</v>
      </c>
      <c r="C9" s="7">
        <v>0</v>
      </c>
      <c r="D9" s="31">
        <v>1.7</v>
      </c>
      <c r="E9" s="31">
        <f t="shared" si="0"/>
        <v>0.48351900000000003</v>
      </c>
      <c r="F9" s="4">
        <f t="shared" si="1"/>
        <v>0.39747353226232063</v>
      </c>
    </row>
    <row r="10" spans="1:6" ht="15" customHeight="1" x14ac:dyDescent="0.25">
      <c r="A10" s="32" t="s">
        <v>13</v>
      </c>
      <c r="B10" s="6">
        <v>2.35676</v>
      </c>
      <c r="C10" s="8">
        <v>0</v>
      </c>
      <c r="D10" s="33">
        <v>2.1</v>
      </c>
      <c r="E10" s="33">
        <f t="shared" si="0"/>
        <v>-0.25675999999999988</v>
      </c>
      <c r="F10" s="9">
        <f t="shared" si="1"/>
        <v>-0.10894618034929304</v>
      </c>
    </row>
    <row r="11" spans="1:6" ht="15" customHeight="1" x14ac:dyDescent="0.25">
      <c r="A11" s="34" t="s">
        <v>14</v>
      </c>
      <c r="B11" s="35">
        <f>SUM(B7:B10)</f>
        <v>173.41067999999999</v>
      </c>
      <c r="C11" s="10">
        <f>SUM(C7:C10)</f>
        <v>0</v>
      </c>
      <c r="D11" s="35">
        <f>SUM(D7:D10)</f>
        <v>182.37399999999997</v>
      </c>
      <c r="E11" s="36">
        <f t="shared" si="0"/>
        <v>8.9633199999999817</v>
      </c>
      <c r="F11" s="37">
        <f t="shared" si="1"/>
        <v>5.1688396585492791E-2</v>
      </c>
    </row>
    <row r="12" spans="1:6" ht="15" customHeight="1" x14ac:dyDescent="0.25">
      <c r="A12" s="26" t="s">
        <v>15</v>
      </c>
      <c r="B12" s="6">
        <v>50.449438999999998</v>
      </c>
      <c r="C12" s="7">
        <v>0</v>
      </c>
      <c r="D12" s="30">
        <v>50.893999999999998</v>
      </c>
      <c r="E12" s="30">
        <f t="shared" si="0"/>
        <v>0.44456100000000021</v>
      </c>
      <c r="F12" s="4">
        <f t="shared" si="1"/>
        <v>8.8120107737967163E-3</v>
      </c>
    </row>
    <row r="13" spans="1:6" ht="15" customHeight="1" x14ac:dyDescent="0.25">
      <c r="A13" s="32" t="s">
        <v>16</v>
      </c>
      <c r="B13" s="6">
        <v>1.0887020000000001</v>
      </c>
      <c r="C13" s="8">
        <v>0</v>
      </c>
      <c r="D13" s="38">
        <v>1.917</v>
      </c>
      <c r="E13" s="38">
        <f t="shared" si="0"/>
        <v>0.82829799999999998</v>
      </c>
      <c r="F13" s="9">
        <f t="shared" si="1"/>
        <v>0.76081241698830349</v>
      </c>
    </row>
    <row r="14" spans="1:6" ht="15" customHeight="1" thickBot="1" x14ac:dyDescent="0.3">
      <c r="A14" s="34" t="s">
        <v>17</v>
      </c>
      <c r="B14" s="35">
        <f>SUM(B12:B13)</f>
        <v>51.538140999999996</v>
      </c>
      <c r="C14" s="10">
        <f>SUM(C12:C13)</f>
        <v>0</v>
      </c>
      <c r="D14" s="35">
        <f>SUM(D12:D13)</f>
        <v>52.811</v>
      </c>
      <c r="E14" s="36">
        <f t="shared" si="0"/>
        <v>1.272859000000004</v>
      </c>
      <c r="F14" s="37">
        <f t="shared" si="1"/>
        <v>2.4697417782298434E-2</v>
      </c>
    </row>
    <row r="15" spans="1:6" ht="14.1" customHeight="1" thickBot="1" x14ac:dyDescent="0.3">
      <c r="A15" s="39" t="s">
        <v>18</v>
      </c>
      <c r="B15" s="40">
        <f>B11+B14</f>
        <v>224.94882099999998</v>
      </c>
      <c r="C15" s="41">
        <f t="shared" ref="C15:E15" si="2">C11+C14</f>
        <v>0</v>
      </c>
      <c r="D15" s="40">
        <f t="shared" si="2"/>
        <v>235.18499999999997</v>
      </c>
      <c r="E15" s="40">
        <f t="shared" si="2"/>
        <v>10.236178999999986</v>
      </c>
      <c r="F15" s="42">
        <f>IF(B15=0,"N/A",E15/B15)</f>
        <v>4.5504479438903067E-2</v>
      </c>
    </row>
    <row r="16" spans="1:6" ht="14.1" customHeight="1" thickTop="1" x14ac:dyDescent="0.25">
      <c r="A16" s="43" t="s">
        <v>19</v>
      </c>
      <c r="B16" s="44"/>
      <c r="C16" s="44"/>
      <c r="D16" s="45"/>
      <c r="E16" s="46"/>
      <c r="F16" s="11"/>
    </row>
    <row r="17" spans="1:21" x14ac:dyDescent="0.25">
      <c r="A17" s="26" t="s">
        <v>20</v>
      </c>
      <c r="B17" s="28">
        <v>220.76242500000001</v>
      </c>
      <c r="C17" s="5">
        <v>0</v>
      </c>
      <c r="D17" s="28">
        <v>229.70500000000001</v>
      </c>
      <c r="E17" s="29">
        <f t="shared" ref="E17:E19" si="3">D17-B17</f>
        <v>8.942575000000005</v>
      </c>
      <c r="F17" s="4">
        <f t="shared" ref="F17:F19" si="4">IF(B17=0,"N/A",E17/B17)</f>
        <v>4.0507686033979765E-2</v>
      </c>
    </row>
    <row r="18" spans="1:21" ht="15.6" x14ac:dyDescent="0.25">
      <c r="A18" s="32" t="s">
        <v>21</v>
      </c>
      <c r="B18" s="47">
        <v>4.1863960000000002</v>
      </c>
      <c r="C18" s="7">
        <v>0</v>
      </c>
      <c r="D18" s="47">
        <v>5.48</v>
      </c>
      <c r="E18" s="38">
        <f t="shared" si="3"/>
        <v>1.2936040000000002</v>
      </c>
      <c r="F18" s="9">
        <f t="shared" si="4"/>
        <v>0.30900182400327159</v>
      </c>
      <c r="H18" s="48"/>
    </row>
    <row r="19" spans="1:21" ht="13.8" thickBot="1" x14ac:dyDescent="0.3">
      <c r="A19" s="49" t="s">
        <v>22</v>
      </c>
      <c r="B19" s="50">
        <f>SUM(B17:B18)</f>
        <v>224.94882100000001</v>
      </c>
      <c r="C19" s="51">
        <f>SUM(C17:C18)</f>
        <v>0</v>
      </c>
      <c r="D19" s="50">
        <f>SUM(D17:D18)</f>
        <v>235.185</v>
      </c>
      <c r="E19" s="52">
        <f t="shared" si="3"/>
        <v>10.236178999999993</v>
      </c>
      <c r="F19" s="13">
        <f t="shared" si="4"/>
        <v>4.5504479438903095E-2</v>
      </c>
      <c r="H19" s="48"/>
    </row>
    <row r="20" spans="1:21" s="3" customFormat="1" ht="17.25" customHeight="1" x14ac:dyDescent="0.3">
      <c r="A20" s="55" t="s">
        <v>23</v>
      </c>
      <c r="B20" s="55"/>
      <c r="C20" s="55"/>
      <c r="D20" s="55"/>
      <c r="E20" s="55"/>
      <c r="F20" s="55"/>
    </row>
    <row r="21" spans="1:21" s="53" customFormat="1" ht="30.75" customHeight="1" x14ac:dyDescent="0.3">
      <c r="A21" s="56" t="s">
        <v>24</v>
      </c>
      <c r="B21" s="56"/>
      <c r="C21" s="56"/>
      <c r="D21" s="56"/>
      <c r="E21" s="56"/>
      <c r="F21" s="56"/>
    </row>
    <row r="22" spans="1:21" s="3" customFormat="1" ht="11.4" x14ac:dyDescent="0.3">
      <c r="A22" s="57" t="s">
        <v>25</v>
      </c>
      <c r="B22" s="58"/>
      <c r="C22" s="58"/>
      <c r="D22" s="58"/>
      <c r="E22" s="58"/>
      <c r="F22" s="58"/>
    </row>
    <row r="23" spans="1:21" x14ac:dyDescent="0.25"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x14ac:dyDescent="0.25"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</sheetData>
  <mergeCells count="10">
    <mergeCell ref="A20:F20"/>
    <mergeCell ref="A21:F21"/>
    <mergeCell ref="A22:F22"/>
    <mergeCell ref="A3:A4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11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PC&amp;B</vt:lpstr>
      <vt:lpstr>'NSF PC&amp;B'!Print_Area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2018-02-28T11:55:24Z</dcterms:modified>
</cp:coreProperties>
</file>