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2019_Budget Cycle\FY_2019_Cong Request - round 2\Production\PDF Production\Extracted Excel Files\"/>
    </mc:Choice>
  </mc:AlternateContent>
  <bookViews>
    <workbookView xWindow="0" yWindow="0" windowWidth="28800" windowHeight="13020"/>
  </bookViews>
  <sheets>
    <sheet name="IPA Costs by Approp" sheetId="1" r:id="rId1"/>
  </sheets>
  <definedNames>
    <definedName name="_xlnm.Print_Area" localSheetId="0">'IPA Costs by Approp'!$A$1:$F$19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D18" i="1" s="1"/>
  <c r="C17" i="1"/>
  <c r="B17" i="1"/>
  <c r="B18" i="1" s="1"/>
  <c r="E16" i="1"/>
  <c r="F16" i="1" s="1"/>
  <c r="E15" i="1"/>
  <c r="F15" i="1" s="1"/>
  <c r="E14" i="1"/>
  <c r="F14" i="1" s="1"/>
  <c r="D11" i="1"/>
  <c r="E11" i="1" s="1"/>
  <c r="C11" i="1"/>
  <c r="C18" i="1" s="1"/>
  <c r="B11" i="1"/>
  <c r="E10" i="1"/>
  <c r="F10" i="1" s="1"/>
  <c r="F9" i="1"/>
  <c r="E9" i="1"/>
  <c r="E8" i="1"/>
  <c r="F8" i="1" s="1"/>
  <c r="F5" i="1"/>
  <c r="E5" i="1"/>
  <c r="F11" i="1" l="1"/>
  <c r="E18" i="1"/>
  <c r="F18" i="1" s="1"/>
  <c r="E17" i="1"/>
  <c r="F17" i="1" s="1"/>
</calcChain>
</file>

<file path=xl/sharedStrings.xml><?xml version="1.0" encoding="utf-8"?>
<sst xmlns="http://schemas.openxmlformats.org/spreadsheetml/2006/main" count="24" uniqueCount="19">
  <si>
    <t>(Dollars in Millions)</t>
  </si>
  <si>
    <t>FY 2017 Actual</t>
  </si>
  <si>
    <t>FY 2019 Request</t>
  </si>
  <si>
    <t>Change over 
FY 2017 Actual</t>
  </si>
  <si>
    <t>Amount</t>
  </si>
  <si>
    <t>Percent</t>
  </si>
  <si>
    <t>IPA Lost Consulting &amp; Per Diem</t>
  </si>
  <si>
    <t>IPA Costs by Appropriation</t>
  </si>
  <si>
    <t>FY 2018 (TBD)</t>
  </si>
  <si>
    <r>
      <t>IPA FTE Utilization</t>
    </r>
    <r>
      <rPr>
        <vertAlign val="superscript"/>
        <sz val="10"/>
        <color indexed="8"/>
        <rFont val="Arial"/>
        <family val="2"/>
      </rPr>
      <t>1</t>
    </r>
  </si>
  <si>
    <t>Research and Related Activities (R&amp;RA)</t>
  </si>
  <si>
    <t xml:space="preserve"> </t>
  </si>
  <si>
    <t xml:space="preserve">IPA Compensation </t>
  </si>
  <si>
    <t>Travel</t>
  </si>
  <si>
    <t>Subtotal, R&amp;RA Costs</t>
  </si>
  <si>
    <t>Education and Human Resources (EHR)</t>
  </si>
  <si>
    <t>Subtotal, EHR Costs</t>
  </si>
  <si>
    <r>
      <t>Total, IPA Costs</t>
    </r>
    <r>
      <rPr>
        <b/>
        <vertAlign val="superscript"/>
        <sz val="10"/>
        <color indexed="8"/>
        <rFont val="Arial"/>
        <family val="2"/>
      </rPr>
      <t>1</t>
    </r>
  </si>
  <si>
    <r>
      <rPr>
        <vertAlign val="superscript"/>
        <sz val="9"/>
        <rFont val="Arial"/>
        <family val="2"/>
      </rPr>
      <t xml:space="preserve">1 </t>
    </r>
    <r>
      <rPr>
        <sz val="9"/>
        <rFont val="Arial"/>
        <family val="2"/>
      </rPr>
      <t xml:space="preserve">FY 2017 Actual utilization and total obligations include the costs associated with approximately three IPA FTE in the Office of Budget Finance and Award Management and the Office of the Director. These three FTE are included in the 171 IPA FTE for FY 2019; however, the funding for these three IPA FTE (approximately $300,000) is budgeted within Other Program Administration and included in the General Planning and Evaluation (P&amp;E) activities section of this narrative.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</si>
</sst>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quot;$&quot;#,##0.00;\-&quot;$&quot;#,##0.00;&quot;-&quot;??"/>
    <numFmt numFmtId="165" formatCode="0.0%;\-0.0%;&quot;-&quot;??"/>
    <numFmt numFmtId="166" formatCode="#,##0.00;\-#,##0.00;&quot;-&quot;??"/>
    <numFmt numFmtId="167" formatCode="&quot;$&quot;#,##0.00"/>
    <numFmt numFmtId="168" formatCode="_([$$-409]* #,##0.00_);_([$$-409]* \(#,##0.00\);_([$$-409]* &quot;-&quot;_);_(@_)"/>
    <numFmt numFmtId="169" formatCode="#,##0;\-#,##0;&quot;-&quot;??"/>
    <numFmt numFmtId="170" formatCode="0.0%"/>
    <numFmt numFmtId="171" formatCode="#,##0.000"/>
  </numFmts>
  <fonts count="14"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indexed="8"/>
      <name val="Arial"/>
      <family val="2"/>
    </font>
    <font>
      <sz val="10"/>
      <color indexed="8"/>
      <name val="Arial"/>
      <family val="2"/>
    </font>
    <font>
      <vertAlign val="superscript"/>
      <sz val="10"/>
      <color indexed="8"/>
      <name val="Arial"/>
      <family val="2"/>
    </font>
    <font>
      <b/>
      <sz val="10"/>
      <color theme="1"/>
      <name val="Arial"/>
      <family val="2"/>
    </font>
    <font>
      <sz val="9"/>
      <color theme="1"/>
      <name val="Arial"/>
      <family val="2"/>
    </font>
    <font>
      <b/>
      <vertAlign val="superscript"/>
      <sz val="10"/>
      <color indexed="8"/>
      <name val="Arial"/>
      <family val="2"/>
    </font>
    <font>
      <sz val="9"/>
      <name val="Arial"/>
      <family val="2"/>
    </font>
    <font>
      <vertAlign val="superscript"/>
      <sz val="9"/>
      <name val="Arial"/>
      <family val="2"/>
    </font>
    <font>
      <b/>
      <sz val="9"/>
      <color rgb="FFFF0000"/>
      <name val="Arial"/>
      <family val="2"/>
    </font>
  </fonts>
  <fills count="2">
    <fill>
      <patternFill patternType="none"/>
    </fill>
    <fill>
      <patternFill patternType="gray125"/>
    </fill>
  </fills>
  <borders count="6">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3" fillId="0" borderId="0" xfId="0" applyFont="1"/>
    <xf numFmtId="0" fontId="4" fillId="0" borderId="3" xfId="0" applyFont="1" applyBorder="1" applyAlignment="1">
      <alignment horizontal="right"/>
    </xf>
    <xf numFmtId="2" fontId="3" fillId="0" borderId="0" xfId="0" applyNumberFormat="1" applyFont="1" applyBorder="1"/>
    <xf numFmtId="168" fontId="3" fillId="0" borderId="0" xfId="0" applyNumberFormat="1" applyFont="1"/>
    <xf numFmtId="0" fontId="6" fillId="0" borderId="4" xfId="0" applyNumberFormat="1" applyFont="1" applyBorder="1" applyAlignment="1">
      <alignment horizontal="left"/>
    </xf>
    <xf numFmtId="3" fontId="3" fillId="0" borderId="4" xfId="0" applyNumberFormat="1" applyFont="1" applyFill="1" applyBorder="1"/>
    <xf numFmtId="166" fontId="4" fillId="0" borderId="4" xfId="0" applyNumberFormat="1" applyFont="1" applyFill="1" applyBorder="1"/>
    <xf numFmtId="1" fontId="4" fillId="0" borderId="4" xfId="0" applyNumberFormat="1" applyFont="1" applyFill="1" applyBorder="1" applyAlignment="1">
      <alignment horizontal="right"/>
    </xf>
    <xf numFmtId="169" fontId="4" fillId="0" borderId="4" xfId="0" applyNumberFormat="1" applyFont="1" applyBorder="1" applyAlignment="1">
      <alignment horizontal="right"/>
    </xf>
    <xf numFmtId="165" fontId="4" fillId="0" borderId="4" xfId="2" applyNumberFormat="1" applyFont="1" applyFill="1" applyBorder="1" applyAlignment="1">
      <alignment horizontal="right"/>
    </xf>
    <xf numFmtId="0" fontId="6" fillId="0" borderId="0" xfId="0" applyNumberFormat="1" applyFont="1" applyBorder="1" applyAlignment="1">
      <alignment horizontal="left"/>
    </xf>
    <xf numFmtId="1" fontId="4" fillId="0" borderId="0" xfId="0" applyNumberFormat="1" applyFont="1" applyFill="1" applyBorder="1" applyAlignment="1">
      <alignment horizontal="right" wrapText="1"/>
    </xf>
    <xf numFmtId="0" fontId="4" fillId="0" borderId="0" xfId="0" applyFont="1" applyFill="1" applyBorder="1" applyAlignment="1">
      <alignment horizontal="right"/>
    </xf>
    <xf numFmtId="169" fontId="4" fillId="0" borderId="0" xfId="0" applyNumberFormat="1" applyFont="1" applyBorder="1" applyAlignment="1">
      <alignment horizontal="right"/>
    </xf>
    <xf numFmtId="165" fontId="4" fillId="0" borderId="0" xfId="2" applyNumberFormat="1" applyFont="1" applyFill="1" applyBorder="1" applyAlignment="1">
      <alignment horizontal="right"/>
    </xf>
    <xf numFmtId="49" fontId="6" fillId="0" borderId="0" xfId="1" applyNumberFormat="1" applyFont="1" applyFill="1" applyBorder="1" applyAlignment="1">
      <alignment horizontal="center"/>
    </xf>
    <xf numFmtId="0" fontId="4" fillId="0" borderId="0" xfId="0" applyFont="1" applyBorder="1"/>
    <xf numFmtId="3" fontId="3" fillId="0" borderId="0" xfId="0" applyNumberFormat="1" applyFont="1"/>
    <xf numFmtId="0" fontId="6" fillId="0" borderId="0" xfId="0" applyNumberFormat="1" applyFont="1" applyBorder="1" applyAlignment="1">
      <alignment horizontal="left" indent="1"/>
    </xf>
    <xf numFmtId="164" fontId="3" fillId="0" borderId="0" xfId="0" applyNumberFormat="1" applyFont="1" applyFill="1" applyBorder="1"/>
    <xf numFmtId="164" fontId="4" fillId="0" borderId="0" xfId="0" applyNumberFormat="1" applyFont="1" applyFill="1" applyBorder="1"/>
    <xf numFmtId="4" fontId="3" fillId="0" borderId="0" xfId="0" applyNumberFormat="1" applyFont="1"/>
    <xf numFmtId="170" fontId="3" fillId="0" borderId="0" xfId="2" applyNumberFormat="1" applyFont="1"/>
    <xf numFmtId="4" fontId="3" fillId="0" borderId="0" xfId="0" applyNumberFormat="1" applyFont="1" applyFill="1" applyBorder="1"/>
    <xf numFmtId="166" fontId="4" fillId="0" borderId="0" xfId="0" applyNumberFormat="1" applyFont="1" applyFill="1" applyBorder="1"/>
    <xf numFmtId="4" fontId="4" fillId="0" borderId="0" xfId="0" applyNumberFormat="1" applyFont="1" applyFill="1" applyBorder="1"/>
    <xf numFmtId="0" fontId="3" fillId="0" borderId="3" xfId="0" applyNumberFormat="1" applyFont="1" applyBorder="1" applyAlignment="1">
      <alignment horizontal="left" indent="1"/>
    </xf>
    <xf numFmtId="4" fontId="3" fillId="0" borderId="3" xfId="0" applyNumberFormat="1" applyFont="1" applyBorder="1"/>
    <xf numFmtId="166" fontId="4" fillId="0" borderId="3" xfId="0" applyNumberFormat="1" applyFont="1" applyFill="1" applyBorder="1"/>
    <xf numFmtId="4" fontId="4" fillId="0" borderId="3" xfId="0" applyNumberFormat="1" applyFont="1" applyFill="1" applyBorder="1"/>
    <xf numFmtId="165" fontId="4" fillId="0" borderId="3" xfId="2" applyNumberFormat="1" applyFont="1" applyFill="1" applyBorder="1" applyAlignment="1">
      <alignment horizontal="right"/>
    </xf>
    <xf numFmtId="0" fontId="5" fillId="0" borderId="0" xfId="0" applyNumberFormat="1" applyFont="1" applyBorder="1" applyAlignment="1">
      <alignment horizontal="left"/>
    </xf>
    <xf numFmtId="164" fontId="8" fillId="0" borderId="0" xfId="0" applyNumberFormat="1" applyFont="1" applyFill="1" applyBorder="1"/>
    <xf numFmtId="164" fontId="2" fillId="0" borderId="0" xfId="0" applyNumberFormat="1" applyFont="1" applyFill="1" applyBorder="1"/>
    <xf numFmtId="167" fontId="2" fillId="0" borderId="0" xfId="0" applyNumberFormat="1" applyFont="1" applyFill="1" applyBorder="1"/>
    <xf numFmtId="165" fontId="2" fillId="0" borderId="0" xfId="2" applyNumberFormat="1" applyFont="1" applyFill="1" applyBorder="1" applyAlignment="1">
      <alignment horizontal="right"/>
    </xf>
    <xf numFmtId="171" fontId="3" fillId="0" borderId="0" xfId="0" applyNumberFormat="1" applyFont="1"/>
    <xf numFmtId="0" fontId="6" fillId="0" borderId="0" xfId="0" applyNumberFormat="1" applyFont="1" applyBorder="1"/>
    <xf numFmtId="164" fontId="3" fillId="0" borderId="0" xfId="1" applyNumberFormat="1" applyFont="1" applyFill="1" applyBorder="1" applyAlignment="1">
      <alignment horizontal="right"/>
    </xf>
    <xf numFmtId="0" fontId="5" fillId="0" borderId="5" xfId="0" applyNumberFormat="1" applyFont="1" applyBorder="1"/>
    <xf numFmtId="164" fontId="8" fillId="0" borderId="5" xfId="0" applyNumberFormat="1" applyFont="1" applyFill="1" applyBorder="1"/>
    <xf numFmtId="164" fontId="2" fillId="0" borderId="5" xfId="0" applyNumberFormat="1" applyFont="1" applyFill="1" applyBorder="1"/>
    <xf numFmtId="165" fontId="2" fillId="0" borderId="5" xfId="2" applyNumberFormat="1" applyFont="1" applyFill="1" applyBorder="1" applyAlignment="1">
      <alignment horizontal="right"/>
    </xf>
    <xf numFmtId="0" fontId="2" fillId="0" borderId="0" xfId="0" applyFont="1"/>
    <xf numFmtId="0" fontId="9" fillId="0" borderId="0" xfId="0" applyFont="1" applyAlignment="1">
      <alignment horizontal="left" vertical="top"/>
    </xf>
    <xf numFmtId="0" fontId="13" fillId="0" borderId="0" xfId="0" applyFont="1" applyFill="1" applyAlignment="1">
      <alignment horizontal="left" vertical="top"/>
    </xf>
    <xf numFmtId="0" fontId="3" fillId="0" borderId="0" xfId="0" applyNumberFormat="1" applyFont="1"/>
    <xf numFmtId="166" fontId="3" fillId="0" borderId="0" xfId="0" applyNumberFormat="1" applyFont="1"/>
    <xf numFmtId="166" fontId="4" fillId="0" borderId="0" xfId="0" applyNumberFormat="1" applyFont="1" applyBorder="1"/>
    <xf numFmtId="166" fontId="3" fillId="0" borderId="0" xfId="0" applyNumberFormat="1" applyFont="1" applyBorder="1"/>
    <xf numFmtId="4" fontId="3" fillId="0" borderId="0" xfId="0" applyNumberFormat="1" applyFont="1" applyBorder="1"/>
    <xf numFmtId="0" fontId="3" fillId="0" borderId="0" xfId="0" applyFont="1" applyBorder="1"/>
    <xf numFmtId="0" fontId="3" fillId="0" borderId="0" xfId="0" applyNumberFormat="1" applyFont="1" applyBorder="1" applyAlignment="1">
      <alignment horizontal="right" wrapText="1"/>
    </xf>
    <xf numFmtId="0" fontId="3" fillId="0" borderId="3" xfId="0" applyNumberFormat="1" applyFont="1" applyBorder="1" applyAlignment="1">
      <alignment horizontal="right" wrapText="1"/>
    </xf>
    <xf numFmtId="166" fontId="11" fillId="0" borderId="2" xfId="0" applyNumberFormat="1" applyFont="1" applyFill="1" applyBorder="1" applyAlignment="1">
      <alignment horizontal="left" vertical="top"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3" fillId="0" borderId="2" xfId="0" applyFont="1" applyBorder="1" applyAlignment="1">
      <alignment horizontal="right" wrapText="1"/>
    </xf>
    <xf numFmtId="0" fontId="3" fillId="0" borderId="3" xfId="0" applyFont="1" applyBorder="1" applyAlignment="1">
      <alignment horizontal="right" wrapText="1"/>
    </xf>
    <xf numFmtId="0" fontId="4" fillId="0" borderId="2" xfId="0" applyFont="1" applyBorder="1" applyAlignment="1">
      <alignment horizontal="right" wrapText="1"/>
    </xf>
    <xf numFmtId="0" fontId="4" fillId="0" borderId="3" xfId="0" applyFont="1" applyBorder="1" applyAlignment="1">
      <alignment horizontal="right"/>
    </xf>
    <xf numFmtId="0" fontId="4" fillId="0" borderId="2" xfId="0" applyFont="1" applyBorder="1" applyAlignment="1">
      <alignment horizontal="center" wrapText="1"/>
    </xf>
    <xf numFmtId="0" fontId="4" fillId="0" borderId="2"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showGridLines="0" tabSelected="1" workbookViewId="0">
      <selection sqref="A1:F1"/>
    </sheetView>
  </sheetViews>
  <sheetFormatPr defaultColWidth="8.6640625" defaultRowHeight="13.2" x14ac:dyDescent="0.25"/>
  <cols>
    <col min="1" max="1" width="35.109375" style="47" bestFit="1" customWidth="1"/>
    <col min="2" max="3" width="8.6640625" style="1" customWidth="1"/>
    <col min="4" max="6" width="8.6640625" style="52" customWidth="1"/>
    <col min="7" max="10" width="8.6640625" style="1"/>
    <col min="11" max="11" width="9.6640625" style="1" customWidth="1"/>
    <col min="12" max="16384" width="8.6640625" style="1"/>
  </cols>
  <sheetData>
    <row r="1" spans="1:11" x14ac:dyDescent="0.25">
      <c r="A1" s="56" t="s">
        <v>7</v>
      </c>
      <c r="B1" s="56"/>
      <c r="C1" s="56"/>
      <c r="D1" s="56"/>
      <c r="E1" s="56"/>
      <c r="F1" s="56"/>
    </row>
    <row r="2" spans="1:11" ht="13.5" customHeight="1" thickBot="1" x14ac:dyDescent="0.3">
      <c r="A2" s="57" t="s">
        <v>0</v>
      </c>
      <c r="B2" s="57"/>
      <c r="C2" s="57"/>
      <c r="D2" s="57"/>
      <c r="E2" s="57"/>
      <c r="F2" s="57"/>
    </row>
    <row r="3" spans="1:11" ht="25.5" customHeight="1" x14ac:dyDescent="0.25">
      <c r="A3" s="53"/>
      <c r="B3" s="58" t="s">
        <v>1</v>
      </c>
      <c r="C3" s="58" t="s">
        <v>8</v>
      </c>
      <c r="D3" s="60" t="s">
        <v>2</v>
      </c>
      <c r="E3" s="62" t="s">
        <v>3</v>
      </c>
      <c r="F3" s="63"/>
      <c r="I3" s="3"/>
      <c r="J3" s="4"/>
    </row>
    <row r="4" spans="1:11" ht="14.1" customHeight="1" x14ac:dyDescent="0.25">
      <c r="A4" s="54"/>
      <c r="B4" s="59"/>
      <c r="C4" s="59"/>
      <c r="D4" s="61"/>
      <c r="E4" s="2" t="s">
        <v>4</v>
      </c>
      <c r="F4" s="2" t="s">
        <v>5</v>
      </c>
      <c r="I4" s="3"/>
    </row>
    <row r="5" spans="1:11" ht="14.1" customHeight="1" x14ac:dyDescent="0.25">
      <c r="A5" s="5" t="s">
        <v>9</v>
      </c>
      <c r="B5" s="6">
        <v>173.51</v>
      </c>
      <c r="C5" s="7">
        <v>0</v>
      </c>
      <c r="D5" s="8">
        <v>171</v>
      </c>
      <c r="E5" s="9">
        <f>D5-B5</f>
        <v>-2.5099999999999909</v>
      </c>
      <c r="F5" s="10">
        <f>IF(B5=0,"N/A",E5/B5)</f>
        <v>-1.4466025012967501E-2</v>
      </c>
    </row>
    <row r="6" spans="1:11" ht="14.1" customHeight="1" x14ac:dyDescent="0.25">
      <c r="A6" s="11"/>
      <c r="B6" s="12"/>
      <c r="C6" s="13"/>
      <c r="D6" s="13"/>
      <c r="E6" s="14"/>
      <c r="F6" s="15"/>
    </row>
    <row r="7" spans="1:11" ht="14.1" customHeight="1" x14ac:dyDescent="0.25">
      <c r="A7" s="11" t="s">
        <v>10</v>
      </c>
      <c r="B7" s="16"/>
      <c r="C7" s="16"/>
      <c r="D7" s="16"/>
      <c r="E7" s="17" t="s">
        <v>11</v>
      </c>
      <c r="F7" s="17" t="s">
        <v>11</v>
      </c>
      <c r="H7" s="18"/>
      <c r="I7" s="18"/>
    </row>
    <row r="8" spans="1:11" ht="14.1" customHeight="1" x14ac:dyDescent="0.25">
      <c r="A8" s="19" t="s">
        <v>12</v>
      </c>
      <c r="B8" s="20">
        <v>31.021607000000003</v>
      </c>
      <c r="C8" s="21">
        <v>0</v>
      </c>
      <c r="D8" s="21">
        <v>31.95</v>
      </c>
      <c r="E8" s="21">
        <f t="shared" ref="E8:E11" si="0">D8-B8</f>
        <v>0.92839299999999625</v>
      </c>
      <c r="F8" s="15">
        <f t="shared" ref="F8:F11" si="1">IF(B8=0,"N/A",E8/B8)</f>
        <v>2.9927301960855739E-2</v>
      </c>
      <c r="H8" s="22"/>
      <c r="I8" s="22"/>
      <c r="J8" s="22"/>
      <c r="K8" s="23"/>
    </row>
    <row r="9" spans="1:11" ht="14.1" customHeight="1" x14ac:dyDescent="0.25">
      <c r="A9" s="19" t="s">
        <v>6</v>
      </c>
      <c r="B9" s="24">
        <v>2.8327380000000004</v>
      </c>
      <c r="C9" s="25">
        <v>0</v>
      </c>
      <c r="D9" s="26">
        <v>2.8</v>
      </c>
      <c r="E9" s="25">
        <f t="shared" si="0"/>
        <v>-3.27380000000006E-2</v>
      </c>
      <c r="F9" s="15">
        <f t="shared" si="1"/>
        <v>-1.1557016568422705E-2</v>
      </c>
      <c r="H9" s="22"/>
      <c r="I9" s="22"/>
      <c r="J9" s="22"/>
      <c r="K9" s="23"/>
    </row>
    <row r="10" spans="1:11" ht="15" customHeight="1" x14ac:dyDescent="0.25">
      <c r="A10" s="27" t="s">
        <v>13</v>
      </c>
      <c r="B10" s="28">
        <v>2.3725450000000001</v>
      </c>
      <c r="C10" s="29">
        <v>0</v>
      </c>
      <c r="D10" s="30">
        <v>2.42</v>
      </c>
      <c r="E10" s="29">
        <f t="shared" si="0"/>
        <v>4.7454999999999803E-2</v>
      </c>
      <c r="F10" s="31">
        <f t="shared" si="1"/>
        <v>2.0001728102101247E-2</v>
      </c>
      <c r="H10" s="22"/>
      <c r="I10" s="22"/>
      <c r="J10" s="22"/>
      <c r="K10" s="23"/>
    </row>
    <row r="11" spans="1:11" x14ac:dyDescent="0.25">
      <c r="A11" s="32" t="s">
        <v>14</v>
      </c>
      <c r="B11" s="33">
        <f>SUM(B8:B10)</f>
        <v>36.226890000000004</v>
      </c>
      <c r="C11" s="34">
        <f>SUM(C8:C10)</f>
        <v>0</v>
      </c>
      <c r="D11" s="34">
        <f>SUM(D8:D10)</f>
        <v>37.17</v>
      </c>
      <c r="E11" s="35">
        <f t="shared" si="0"/>
        <v>0.94310999999999723</v>
      </c>
      <c r="F11" s="36">
        <f t="shared" si="1"/>
        <v>2.6033424343077673E-2</v>
      </c>
    </row>
    <row r="12" spans="1:11" ht="5.0999999999999996" customHeight="1" x14ac:dyDescent="0.25">
      <c r="A12" s="32"/>
      <c r="B12" s="33"/>
      <c r="C12" s="34"/>
      <c r="D12" s="34"/>
      <c r="E12" s="35"/>
      <c r="F12" s="36"/>
      <c r="H12" s="37"/>
      <c r="I12" s="37"/>
      <c r="J12" s="37"/>
      <c r="K12" s="23"/>
    </row>
    <row r="13" spans="1:11" ht="14.1" customHeight="1" x14ac:dyDescent="0.25">
      <c r="A13" s="38" t="s">
        <v>15</v>
      </c>
      <c r="B13" s="39"/>
      <c r="C13" s="21"/>
      <c r="D13" s="21"/>
      <c r="E13" s="25"/>
      <c r="F13" s="15"/>
      <c r="H13" s="37"/>
      <c r="I13" s="37"/>
      <c r="J13" s="37"/>
      <c r="K13" s="23"/>
    </row>
    <row r="14" spans="1:11" ht="14.1" customHeight="1" x14ac:dyDescent="0.25">
      <c r="A14" s="19" t="s">
        <v>12</v>
      </c>
      <c r="B14" s="24">
        <v>3.71</v>
      </c>
      <c r="C14" s="25">
        <v>0</v>
      </c>
      <c r="D14" s="26">
        <v>3.86</v>
      </c>
      <c r="E14" s="25">
        <f t="shared" ref="E14:E18" si="2">D14-B14</f>
        <v>0.14999999999999991</v>
      </c>
      <c r="F14" s="15">
        <f t="shared" ref="F14:F18" si="3">IF(B14=0,"N/A",E14/B14)</f>
        <v>4.0431266846361162E-2</v>
      </c>
      <c r="H14" s="37"/>
      <c r="I14" s="37"/>
      <c r="J14" s="37"/>
      <c r="K14" s="23"/>
    </row>
    <row r="15" spans="1:11" ht="14.1" customHeight="1" x14ac:dyDescent="0.25">
      <c r="A15" s="19" t="s">
        <v>6</v>
      </c>
      <c r="B15" s="24">
        <v>0.37</v>
      </c>
      <c r="C15" s="25">
        <v>0</v>
      </c>
      <c r="D15" s="26">
        <v>0.37</v>
      </c>
      <c r="E15" s="25">
        <f t="shared" si="2"/>
        <v>0</v>
      </c>
      <c r="F15" s="15">
        <f t="shared" si="3"/>
        <v>0</v>
      </c>
    </row>
    <row r="16" spans="1:11" ht="14.1" customHeight="1" x14ac:dyDescent="0.25">
      <c r="A16" s="27" t="s">
        <v>13</v>
      </c>
      <c r="B16" s="28">
        <v>0.21</v>
      </c>
      <c r="C16" s="29">
        <v>0</v>
      </c>
      <c r="D16" s="30">
        <v>0.21</v>
      </c>
      <c r="E16" s="29">
        <f t="shared" si="2"/>
        <v>0</v>
      </c>
      <c r="F16" s="31">
        <f t="shared" si="3"/>
        <v>0</v>
      </c>
    </row>
    <row r="17" spans="1:8" ht="13.8" thickBot="1" x14ac:dyDescent="0.3">
      <c r="A17" s="32" t="s">
        <v>16</v>
      </c>
      <c r="B17" s="33">
        <f>SUM(B14:B16)</f>
        <v>4.29</v>
      </c>
      <c r="C17" s="34">
        <f>SUM(C14:C16)</f>
        <v>0</v>
      </c>
      <c r="D17" s="34">
        <f>SUM(D14:D16)</f>
        <v>4.4399999999999995</v>
      </c>
      <c r="E17" s="34">
        <f t="shared" si="2"/>
        <v>0.14999999999999947</v>
      </c>
      <c r="F17" s="36">
        <f t="shared" si="3"/>
        <v>3.4965034965034843E-2</v>
      </c>
    </row>
    <row r="18" spans="1:8" s="44" customFormat="1" ht="16.2" thickBot="1" x14ac:dyDescent="0.3">
      <c r="A18" s="40" t="s">
        <v>17</v>
      </c>
      <c r="B18" s="41">
        <f>SUM(B17,B11)</f>
        <v>40.516890000000004</v>
      </c>
      <c r="C18" s="42">
        <f>SUM(C17,C11)</f>
        <v>0</v>
      </c>
      <c r="D18" s="42">
        <f>SUM(D17,D11)</f>
        <v>41.61</v>
      </c>
      <c r="E18" s="42">
        <f t="shared" si="2"/>
        <v>1.0931099999999958</v>
      </c>
      <c r="F18" s="43">
        <f t="shared" si="3"/>
        <v>2.6979119078487903E-2</v>
      </c>
    </row>
    <row r="19" spans="1:8" s="45" customFormat="1" ht="72.75" customHeight="1" x14ac:dyDescent="0.3">
      <c r="A19" s="55" t="s">
        <v>18</v>
      </c>
      <c r="B19" s="55"/>
      <c r="C19" s="55"/>
      <c r="D19" s="55"/>
      <c r="E19" s="55"/>
      <c r="F19" s="55"/>
      <c r="H19" s="46"/>
    </row>
    <row r="20" spans="1:8" x14ac:dyDescent="0.25">
      <c r="C20" s="48"/>
      <c r="D20" s="49"/>
      <c r="E20" s="49"/>
      <c r="F20" s="17" t="s">
        <v>11</v>
      </c>
    </row>
    <row r="21" spans="1:8" x14ac:dyDescent="0.25">
      <c r="C21" s="48"/>
      <c r="D21" s="50"/>
      <c r="E21" s="51"/>
    </row>
  </sheetData>
  <mergeCells count="8">
    <mergeCell ref="A3:A4"/>
    <mergeCell ref="A19:F19"/>
    <mergeCell ref="A1:F1"/>
    <mergeCell ref="A2:F2"/>
    <mergeCell ref="B3:B4"/>
    <mergeCell ref="C3:C4"/>
    <mergeCell ref="D3:D4"/>
    <mergeCell ref="E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IPA Costs by Approp</vt:lpstr>
      <vt:lpstr>'IPA Costs by Approp'!Print_Area</vt:lpstr>
    </vt:vector>
  </TitlesOfParts>
  <Company>National Science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NSF Response</dc:creator>
  <cp:lastModifiedBy>Oxenrider, Clinton J.</cp:lastModifiedBy>
  <cp:lastPrinted>2018-02-27T20:50:08Z</cp:lastPrinted>
  <dcterms:created xsi:type="dcterms:W3CDTF">2018-02-27T20:34:25Z</dcterms:created>
  <dcterms:modified xsi:type="dcterms:W3CDTF">2018-02-28T12:00:31Z</dcterms:modified>
</cp:coreProperties>
</file>