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72" yWindow="72" windowWidth="12768" windowHeight="4560" tabRatio="1000"/>
  </bookViews>
  <sheets>
    <sheet name="CNS Funding" sheetId="1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3" l="1"/>
  <c r="F10" i="13" s="1"/>
  <c r="E9" i="13"/>
  <c r="D9" i="13"/>
  <c r="C9" i="13"/>
  <c r="B9" i="13"/>
  <c r="F9" i="13" s="1"/>
  <c r="F8" i="13"/>
  <c r="E8" i="13"/>
  <c r="F7" i="13"/>
  <c r="E7" i="13"/>
  <c r="D6" i="13"/>
  <c r="E6" i="13" s="1"/>
  <c r="F6" i="13" s="1"/>
  <c r="B6" i="13"/>
  <c r="B5" i="13"/>
  <c r="D5" i="13" l="1"/>
  <c r="E5" i="13" s="1"/>
  <c r="F5" i="13" s="1"/>
</calcChain>
</file>

<file path=xl/sharedStrings.xml><?xml version="1.0" encoding="utf-8"?>
<sst xmlns="http://schemas.openxmlformats.org/spreadsheetml/2006/main" count="14" uniqueCount="14">
  <si>
    <t>(Dollars in Millions)</t>
  </si>
  <si>
    <t>Amount</t>
  </si>
  <si>
    <t>Percent</t>
  </si>
  <si>
    <t>CAREER</t>
  </si>
  <si>
    <t>Research</t>
  </si>
  <si>
    <t>Education</t>
  </si>
  <si>
    <t>Infrastructure</t>
  </si>
  <si>
    <t>Research Resources</t>
  </si>
  <si>
    <t>Total</t>
  </si>
  <si>
    <t>FY 2017
Actual</t>
  </si>
  <si>
    <t>FY 2019
Request</t>
  </si>
  <si>
    <t>FY 2018
(TBD)</t>
  </si>
  <si>
    <t>Change over
FY 2017 Actual</t>
  </si>
  <si>
    <t>CNS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</si>
</sst>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5" fontId="2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1" fillId="0" borderId="4" xfId="0" applyFont="1" applyBorder="1" applyAlignment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0" fontId="1" fillId="0" borderId="0" xfId="0" applyFont="1" applyAlignme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2" fillId="0" borderId="1" xfId="0" applyFont="1" applyBorder="1" applyAlignment="1" applyProtection="1">
      <protection locked="0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 applyProtection="1">
      <alignment horizontal="right"/>
    </xf>
    <xf numFmtId="165" fontId="2" fillId="0" borderId="1" xfId="0" applyNumberFormat="1" applyFont="1" applyBorder="1" applyAlignment="1" applyProtection="1">
      <alignment horizontal="right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tabSelected="1" zoomScale="130" workbookViewId="0">
      <selection sqref="A1:F1"/>
    </sheetView>
  </sheetViews>
  <sheetFormatPr defaultColWidth="8.88671875" defaultRowHeight="13.5" customHeight="1" x14ac:dyDescent="0.25"/>
  <cols>
    <col min="1" max="1" width="38.6640625" style="2" customWidth="1"/>
    <col min="2" max="6" width="9.6640625" style="2" customWidth="1"/>
    <col min="7" max="16384" width="8.88671875" style="2"/>
  </cols>
  <sheetData>
    <row r="1" spans="1:6" s="1" customFormat="1" ht="13.5" customHeight="1" x14ac:dyDescent="0.3">
      <c r="A1" s="23" t="s">
        <v>13</v>
      </c>
      <c r="B1" s="23"/>
      <c r="C1" s="23"/>
      <c r="D1" s="23"/>
      <c r="E1" s="23"/>
      <c r="F1" s="23"/>
    </row>
    <row r="2" spans="1:6" ht="13.5" customHeight="1" thickBot="1" x14ac:dyDescent="0.3">
      <c r="A2" s="24" t="s">
        <v>0</v>
      </c>
      <c r="B2" s="24"/>
      <c r="C2" s="24"/>
      <c r="D2" s="24"/>
      <c r="E2" s="24"/>
      <c r="F2" s="24"/>
    </row>
    <row r="3" spans="1:6" ht="25.5" customHeight="1" x14ac:dyDescent="0.25">
      <c r="A3" s="3"/>
      <c r="B3" s="25" t="s">
        <v>9</v>
      </c>
      <c r="C3" s="25" t="s">
        <v>11</v>
      </c>
      <c r="D3" s="25" t="s">
        <v>10</v>
      </c>
      <c r="E3" s="27" t="s">
        <v>12</v>
      </c>
      <c r="F3" s="28"/>
    </row>
    <row r="4" spans="1:6" ht="13.5" customHeight="1" x14ac:dyDescent="0.25">
      <c r="A4" s="4"/>
      <c r="B4" s="26"/>
      <c r="C4" s="26"/>
      <c r="D4" s="26"/>
      <c r="E4" s="5" t="s">
        <v>1</v>
      </c>
      <c r="F4" s="5" t="s">
        <v>2</v>
      </c>
    </row>
    <row r="5" spans="1:6" ht="13.5" customHeight="1" x14ac:dyDescent="0.25">
      <c r="A5" s="10" t="s">
        <v>8</v>
      </c>
      <c r="B5" s="11">
        <f>B6+B8+B9</f>
        <v>231.36</v>
      </c>
      <c r="C5" s="11">
        <v>0</v>
      </c>
      <c r="D5" s="11">
        <f>D6+D8+D9</f>
        <v>217.09</v>
      </c>
      <c r="E5" s="12">
        <f>D5-B5</f>
        <v>-14.27000000000001</v>
      </c>
      <c r="F5" s="13">
        <f>IF(B5=0,"N/A",E5/B5)</f>
        <v>-6.1678769017980674E-2</v>
      </c>
    </row>
    <row r="6" spans="1:6" ht="13.5" customHeight="1" x14ac:dyDescent="0.25">
      <c r="A6" s="14" t="s">
        <v>4</v>
      </c>
      <c r="B6" s="15">
        <f>231.36-B8-B9</f>
        <v>185.77</v>
      </c>
      <c r="C6" s="15">
        <v>0</v>
      </c>
      <c r="D6" s="15">
        <f>217.09-D8-D9</f>
        <v>176.24</v>
      </c>
      <c r="E6" s="16">
        <f t="shared" ref="E6:E10" si="0">D6-B6</f>
        <v>-9.5300000000000011</v>
      </c>
      <c r="F6" s="17">
        <f t="shared" ref="F6:F10" si="1">IF(B6=0,"N/A",E6/B6)</f>
        <v>-5.1299994616999516E-2</v>
      </c>
    </row>
    <row r="7" spans="1:6" ht="13.5" customHeight="1" x14ac:dyDescent="0.25">
      <c r="A7" s="6" t="s">
        <v>3</v>
      </c>
      <c r="B7" s="8">
        <v>10.89</v>
      </c>
      <c r="C7" s="8">
        <v>0</v>
      </c>
      <c r="D7" s="8">
        <v>10.220000000000001</v>
      </c>
      <c r="E7" s="9">
        <f t="shared" si="0"/>
        <v>-0.66999999999999993</v>
      </c>
      <c r="F7" s="7">
        <f t="shared" si="1"/>
        <v>-6.1524334251606971E-2</v>
      </c>
    </row>
    <row r="8" spans="1:6" ht="13.5" customHeight="1" x14ac:dyDescent="0.25">
      <c r="A8" s="14" t="s">
        <v>5</v>
      </c>
      <c r="B8" s="15">
        <v>17.350000000000001</v>
      </c>
      <c r="C8" s="15">
        <v>0</v>
      </c>
      <c r="D8" s="15">
        <v>13.85</v>
      </c>
      <c r="E8" s="16">
        <f t="shared" si="0"/>
        <v>-3.5000000000000018</v>
      </c>
      <c r="F8" s="17">
        <f t="shared" si="1"/>
        <v>-0.20172910662824217</v>
      </c>
    </row>
    <row r="9" spans="1:6" ht="13.5" customHeight="1" x14ac:dyDescent="0.25">
      <c r="A9" s="14" t="s">
        <v>6</v>
      </c>
      <c r="B9" s="15">
        <f>SUM(B10:B10)</f>
        <v>28.24</v>
      </c>
      <c r="C9" s="15">
        <f>SUM(C10:C10)</f>
        <v>0</v>
      </c>
      <c r="D9" s="15">
        <f>SUM(D10:D10)</f>
        <v>27</v>
      </c>
      <c r="E9" s="16">
        <f t="shared" si="0"/>
        <v>-1.2399999999999984</v>
      </c>
      <c r="F9" s="17">
        <f t="shared" si="1"/>
        <v>-4.3909348441926295E-2</v>
      </c>
    </row>
    <row r="10" spans="1:6" ht="13.5" customHeight="1" thickBot="1" x14ac:dyDescent="0.3">
      <c r="A10" s="18" t="s">
        <v>7</v>
      </c>
      <c r="B10" s="19">
        <v>28.24</v>
      </c>
      <c r="C10" s="19">
        <v>0</v>
      </c>
      <c r="D10" s="19">
        <v>27</v>
      </c>
      <c r="E10" s="20">
        <f t="shared" si="0"/>
        <v>-1.2399999999999984</v>
      </c>
      <c r="F10" s="21">
        <f t="shared" si="1"/>
        <v>-4.3909348441926295E-2</v>
      </c>
    </row>
    <row r="11" spans="1:6" ht="13.5" customHeight="1" x14ac:dyDescent="0.25">
      <c r="A11" s="22"/>
      <c r="B11" s="22"/>
      <c r="C11" s="22"/>
      <c r="D11" s="22"/>
      <c r="E11" s="22"/>
      <c r="F11" s="22"/>
    </row>
    <row r="12" spans="1:6" ht="13.5" customHeight="1" x14ac:dyDescent="0.25">
      <c r="A12" s="22"/>
      <c r="B12" s="22"/>
      <c r="C12" s="22"/>
      <c r="D12" s="22"/>
      <c r="E12" s="22"/>
      <c r="F12" s="22"/>
    </row>
    <row r="13" spans="1:6" ht="13.5" customHeight="1" x14ac:dyDescent="0.25">
      <c r="A13" s="22"/>
      <c r="B13" s="22"/>
      <c r="C13" s="22"/>
      <c r="D13" s="22"/>
      <c r="E13" s="22"/>
      <c r="F13" s="22"/>
    </row>
  </sheetData>
  <sheetProtection formatRows="0" insertRows="0" deleteRows="0"/>
  <mergeCells count="9">
    <mergeCell ref="A11:F11"/>
    <mergeCell ref="A12:F12"/>
    <mergeCell ref="A13:F13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5:D5 B9:D9 B7:C7 B6:D6 B8:C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CNS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Oxenrider, Clinton J.</cp:lastModifiedBy>
  <dcterms:created xsi:type="dcterms:W3CDTF">2016-03-11T17:59:57Z</dcterms:created>
  <dcterms:modified xsi:type="dcterms:W3CDTF">2018-02-28T12:10:30Z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