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EFMA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E11" i="1"/>
  <c r="D11" i="1"/>
  <c r="C11" i="1"/>
  <c r="B11" i="1"/>
  <c r="F11" i="1" s="1"/>
  <c r="F10" i="1"/>
  <c r="E10" i="1"/>
  <c r="F9" i="1"/>
  <c r="E9" i="1"/>
  <c r="D8" i="1"/>
  <c r="E8" i="1" s="1"/>
  <c r="C8" i="1"/>
  <c r="B8" i="1"/>
  <c r="F8" i="1" s="1"/>
  <c r="F7" i="1"/>
  <c r="E7" i="1"/>
  <c r="D6" i="1"/>
  <c r="B6" i="1"/>
  <c r="D5" i="1"/>
  <c r="C5" i="1"/>
  <c r="E6" i="1" l="1"/>
  <c r="F6" i="1" s="1"/>
  <c r="B5" i="1"/>
  <c r="E5" i="1" l="1"/>
  <c r="F5" i="1" s="1"/>
</calcChain>
</file>

<file path=xl/sharedStrings.xml><?xml version="1.0" encoding="utf-8"?>
<sst xmlns="http://schemas.openxmlformats.org/spreadsheetml/2006/main" count="16" uniqueCount="16">
  <si>
    <t>EFMA Funding</t>
  </si>
  <si>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</si>
  <si>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</si>
  <si>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</si>
  <si>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</si>
  <si>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</si>
  <si>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</si>
  <si>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</si>
  <si>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Total</t>
  </si>
  <si>
    <t>Research</t>
  </si>
  <si>
    <t>Big Idea: The Future of Work at the
   Human-Technology Frontier</t>
  </si>
  <si>
    <t>Centers Funding (total)</t>
  </si>
  <si>
    <t xml:space="preserve">   Engineering Research Centers</t>
  </si>
  <si>
    <t>Education</t>
  </si>
  <si>
    <t>Infrastructure</t>
  </si>
  <si>
    <t>CHESS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</si>
</sst>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wrapText="1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31.5703125" style="4" customWidth="1"/>
    <col min="2" max="6" width="9.7109375" style="4" customWidth="1"/>
    <col min="7" max="16384" width="8.85546875" style="4"/>
  </cols>
  <sheetData>
    <row r="1" spans="1:6" s="2" customFormat="1" x14ac:dyDescent="0.25">
      <c r="A1" s="1" t="s">
        <v>0</v>
      </c>
      <c r="B1" s="1"/>
      <c r="C1" s="1"/>
      <c r="D1" s="1"/>
      <c r="E1" s="1"/>
      <c r="F1" s="1"/>
    </row>
    <row r="2" spans="1:6" ht="13.5" thickBot="1" x14ac:dyDescent="0.25">
      <c r="A2" s="3" t="s">
        <v>1</v>
      </c>
      <c r="B2" s="3"/>
      <c r="C2" s="3"/>
      <c r="D2" s="3"/>
      <c r="E2" s="3"/>
      <c r="F2" s="3"/>
    </row>
    <row r="3" spans="1:6" ht="23.25" customHeight="1" x14ac:dyDescent="0.2">
      <c r="A3" s="5"/>
      <c r="B3" s="6" t="s">
        <v>2</v>
      </c>
      <c r="C3" s="6" t="s">
        <v>3</v>
      </c>
      <c r="D3" s="6" t="s">
        <v>4</v>
      </c>
      <c r="E3" s="7" t="s">
        <v>5</v>
      </c>
      <c r="F3" s="8"/>
    </row>
    <row r="4" spans="1:6" x14ac:dyDescent="0.2">
      <c r="A4" s="9"/>
      <c r="B4" s="10"/>
      <c r="C4" s="10"/>
      <c r="D4" s="10"/>
      <c r="E4" s="11" t="s">
        <v>6</v>
      </c>
      <c r="F4" s="11" t="s">
        <v>7</v>
      </c>
    </row>
    <row r="5" spans="1:6" x14ac:dyDescent="0.2">
      <c r="A5" s="12" t="s">
        <v>8</v>
      </c>
      <c r="B5" s="13">
        <f>B6+B10+B11</f>
        <v>53.674120000000002</v>
      </c>
      <c r="C5" s="13">
        <f>C6+C10+C11</f>
        <v>0</v>
      </c>
      <c r="D5" s="13">
        <f>D6+D10+D11</f>
        <v>67.259999999999991</v>
      </c>
      <c r="E5" s="14">
        <f>D5-B5</f>
        <v>13.585879999999989</v>
      </c>
      <c r="F5" s="15">
        <f>IF(B5=0,"N/A",E5/B5)</f>
        <v>0.2531178899626112</v>
      </c>
    </row>
    <row r="6" spans="1:6" x14ac:dyDescent="0.2">
      <c r="A6" s="16" t="s">
        <v>9</v>
      </c>
      <c r="B6" s="17">
        <f>43.66434+1.00228</f>
        <v>44.666620000000002</v>
      </c>
      <c r="C6" s="17">
        <v>0</v>
      </c>
      <c r="D6" s="17">
        <f>66.53+0.63</f>
        <v>67.16</v>
      </c>
      <c r="E6" s="18">
        <f t="shared" ref="E6:E12" si="0">D6-B6</f>
        <v>22.493379999999995</v>
      </c>
      <c r="F6" s="19">
        <f t="shared" ref="F6:F12" si="1">IF(B6=0,"N/A",E6/B6)</f>
        <v>0.50358366046054059</v>
      </c>
    </row>
    <row r="7" spans="1:6" ht="25.5" x14ac:dyDescent="0.2">
      <c r="A7" s="20" t="s">
        <v>10</v>
      </c>
      <c r="B7" s="21">
        <v>0</v>
      </c>
      <c r="C7" s="21">
        <v>0</v>
      </c>
      <c r="D7" s="21">
        <v>30</v>
      </c>
      <c r="E7" s="22">
        <f t="shared" si="0"/>
        <v>30</v>
      </c>
      <c r="F7" s="23" t="str">
        <f t="shared" si="1"/>
        <v>N/A</v>
      </c>
    </row>
    <row r="8" spans="1:6" x14ac:dyDescent="0.2">
      <c r="A8" s="24" t="s">
        <v>11</v>
      </c>
      <c r="B8" s="25">
        <f>SUM(B9:B9)</f>
        <v>0.16361500000000001</v>
      </c>
      <c r="C8" s="25">
        <f>SUM(C9:C9)</f>
        <v>0</v>
      </c>
      <c r="D8" s="25">
        <f>SUM(D9:D9)</f>
        <v>0</v>
      </c>
      <c r="E8" s="26">
        <f t="shared" si="0"/>
        <v>-0.16361500000000001</v>
      </c>
      <c r="F8" s="27">
        <f t="shared" si="1"/>
        <v>-1</v>
      </c>
    </row>
    <row r="9" spans="1:6" x14ac:dyDescent="0.2">
      <c r="A9" s="24" t="s">
        <v>12</v>
      </c>
      <c r="B9" s="25">
        <v>0.16361500000000001</v>
      </c>
      <c r="C9" s="25">
        <v>0</v>
      </c>
      <c r="D9" s="25">
        <v>0</v>
      </c>
      <c r="E9" s="26">
        <f t="shared" si="0"/>
        <v>-0.16361500000000001</v>
      </c>
      <c r="F9" s="27">
        <f t="shared" si="1"/>
        <v>-1</v>
      </c>
    </row>
    <row r="10" spans="1:6" x14ac:dyDescent="0.2">
      <c r="A10" s="16" t="s">
        <v>13</v>
      </c>
      <c r="B10" s="17">
        <v>4.0075000000000003</v>
      </c>
      <c r="C10" s="17">
        <v>0</v>
      </c>
      <c r="D10" s="17">
        <v>0.1</v>
      </c>
      <c r="E10" s="18">
        <f t="shared" si="0"/>
        <v>-3.9075000000000002</v>
      </c>
      <c r="F10" s="19">
        <f t="shared" si="1"/>
        <v>-0.97504678727386151</v>
      </c>
    </row>
    <row r="11" spans="1:6" x14ac:dyDescent="0.2">
      <c r="A11" s="16" t="s">
        <v>14</v>
      </c>
      <c r="B11" s="17">
        <f>SUM(B12:B12)</f>
        <v>5</v>
      </c>
      <c r="C11" s="17">
        <f>SUM(C12:C12)</f>
        <v>0</v>
      </c>
      <c r="D11" s="17">
        <f>SUM(D12:D12)</f>
        <v>0</v>
      </c>
      <c r="E11" s="18">
        <f t="shared" si="0"/>
        <v>-5</v>
      </c>
      <c r="F11" s="19">
        <f t="shared" si="1"/>
        <v>-1</v>
      </c>
    </row>
    <row r="12" spans="1:6" ht="13.5" thickBot="1" x14ac:dyDescent="0.25">
      <c r="A12" s="28" t="s">
        <v>15</v>
      </c>
      <c r="B12" s="29">
        <v>5</v>
      </c>
      <c r="C12" s="29">
        <v>0</v>
      </c>
      <c r="D12" s="29">
        <v>0</v>
      </c>
      <c r="E12" s="30">
        <f t="shared" si="0"/>
        <v>-5</v>
      </c>
      <c r="F12" s="31">
        <f t="shared" si="1"/>
        <v>-1</v>
      </c>
    </row>
    <row r="13" spans="1:6" x14ac:dyDescent="0.2">
      <c r="A13" s="32"/>
      <c r="B13" s="32"/>
      <c r="C13" s="32"/>
      <c r="D13" s="32"/>
      <c r="E13" s="32"/>
      <c r="F13" s="32"/>
    </row>
    <row r="14" spans="1:6" x14ac:dyDescent="0.2">
      <c r="A14" s="32"/>
      <c r="B14" s="32"/>
      <c r="C14" s="32"/>
      <c r="D14" s="32"/>
      <c r="E14" s="32"/>
      <c r="F14" s="32"/>
    </row>
    <row r="15" spans="1:6" x14ac:dyDescent="0.2">
      <c r="A15" s="32"/>
      <c r="B15" s="32"/>
      <c r="C15" s="32"/>
      <c r="D15" s="32"/>
      <c r="E15" s="32"/>
      <c r="F15" s="32"/>
    </row>
  </sheetData>
  <mergeCells count="9">
    <mergeCell ref="A13:F13"/>
    <mergeCell ref="A14:F14"/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5 B6:D6 B8:D8 B11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EFMA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2018-02-27T19:33:20Z</dcterms:created>
  <dcterms:modified xsi:type="dcterms:W3CDTF">2018-02-27T19:35:19Z</dcterms:modified>
</cp:coreProperties>
</file>