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2019_Budget Cycle\FY_2019_Cong Request - round 2\Production\PDF Production\Extracted Excel Files\"/>
    </mc:Choice>
  </mc:AlternateContent>
  <bookViews>
    <workbookView xWindow="0" yWindow="0" windowWidth="6765" windowHeight="915"/>
  </bookViews>
  <sheets>
    <sheet name="NSF Selected Xcutting Programs" sheetId="1" r:id="rId1"/>
  </sheets>
  <definedNames>
    <definedName name="_xlnm.Print_Area" localSheetId="0">'NSF Selected Xcutting Programs'!$A$1:$G$39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9" i="1" l="1"/>
  <c r="E39" i="1"/>
  <c r="D39" i="1"/>
  <c r="C39" i="1"/>
  <c r="G39" i="1" s="1"/>
  <c r="G38" i="1"/>
  <c r="F38" i="1"/>
  <c r="F37" i="1"/>
  <c r="G37" i="1" s="1"/>
  <c r="E36" i="1"/>
  <c r="F36" i="1" s="1"/>
  <c r="D36" i="1"/>
  <c r="C36" i="1"/>
  <c r="G36" i="1" s="1"/>
  <c r="F35" i="1"/>
  <c r="G35" i="1" s="1"/>
  <c r="F34" i="1"/>
  <c r="G34" i="1" s="1"/>
  <c r="D33" i="1"/>
  <c r="E32" i="1"/>
  <c r="E33" i="1" s="1"/>
  <c r="F33" i="1" s="1"/>
  <c r="D32" i="1"/>
  <c r="C32" i="1"/>
  <c r="G32" i="1" s="1"/>
  <c r="F31" i="1"/>
  <c r="E31" i="1"/>
  <c r="D31" i="1"/>
  <c r="C31" i="1"/>
  <c r="C33" i="1" s="1"/>
  <c r="E30" i="1"/>
  <c r="F30" i="1" s="1"/>
  <c r="D30" i="1"/>
  <c r="C30" i="1"/>
  <c r="G29" i="1"/>
  <c r="F29" i="1"/>
  <c r="F28" i="1"/>
  <c r="G28" i="1" s="1"/>
  <c r="E27" i="1"/>
  <c r="F27" i="1" s="1"/>
  <c r="D27" i="1"/>
  <c r="C27" i="1"/>
  <c r="G27" i="1" s="1"/>
  <c r="G26" i="1"/>
  <c r="F26" i="1"/>
  <c r="G25" i="1"/>
  <c r="F25" i="1"/>
  <c r="E24" i="1"/>
  <c r="F24" i="1" s="1"/>
  <c r="D24" i="1"/>
  <c r="C24" i="1"/>
  <c r="G23" i="1"/>
  <c r="F23" i="1"/>
  <c r="F22" i="1"/>
  <c r="G22" i="1" s="1"/>
  <c r="E20" i="1"/>
  <c r="F20" i="1" s="1"/>
  <c r="D20" i="1"/>
  <c r="C20" i="1"/>
  <c r="C21" i="1" s="1"/>
  <c r="E19" i="1"/>
  <c r="E21" i="1" s="1"/>
  <c r="D19" i="1"/>
  <c r="D21" i="1" s="1"/>
  <c r="C19" i="1"/>
  <c r="E18" i="1"/>
  <c r="F18" i="1" s="1"/>
  <c r="D18" i="1"/>
  <c r="C18" i="1"/>
  <c r="F17" i="1"/>
  <c r="G17" i="1" s="1"/>
  <c r="F16" i="1"/>
  <c r="G16" i="1" s="1"/>
  <c r="F15" i="1"/>
  <c r="E15" i="1"/>
  <c r="D15" i="1"/>
  <c r="C15" i="1"/>
  <c r="G15" i="1" s="1"/>
  <c r="G14" i="1"/>
  <c r="F14" i="1"/>
  <c r="F13" i="1"/>
  <c r="G13" i="1" s="1"/>
  <c r="E12" i="1"/>
  <c r="F12" i="1" s="1"/>
  <c r="D12" i="1"/>
  <c r="C12" i="1"/>
  <c r="G11" i="1"/>
  <c r="F11" i="1"/>
  <c r="F10" i="1"/>
  <c r="G10" i="1" s="1"/>
  <c r="E9" i="1"/>
  <c r="F9" i="1" s="1"/>
  <c r="D9" i="1"/>
  <c r="C9" i="1"/>
  <c r="G9" i="1" s="1"/>
  <c r="F8" i="1"/>
  <c r="G8" i="1" s="1"/>
  <c r="G7" i="1"/>
  <c r="F7" i="1"/>
  <c r="G21" i="1" l="1"/>
  <c r="G19" i="1"/>
  <c r="G12" i="1"/>
  <c r="G18" i="1"/>
  <c r="G24" i="1"/>
  <c r="G33" i="1"/>
  <c r="F21" i="1"/>
  <c r="G30" i="1"/>
  <c r="G20" i="1"/>
  <c r="G31" i="1"/>
  <c r="F32" i="1"/>
  <c r="F19" i="1"/>
</calcChain>
</file>

<file path=xl/sharedStrings.xml><?xml version="1.0" encoding="utf-8"?>
<sst xmlns="http://schemas.openxmlformats.org/spreadsheetml/2006/main" count="55" uniqueCount="25">
  <si>
    <t>NATIONAL SCIENCE FOUNDATION</t>
  </si>
  <si>
    <t>SELECTED CROSSCUTTING PROGRAMS</t>
  </si>
  <si>
    <t>FY 2019 BUGET REQUEST TO CONGRESS</t>
  </si>
  <si>
    <t>(Dollars in Millions)</t>
  </si>
  <si>
    <t>Selected Cross-Cutting Programs</t>
  </si>
  <si>
    <t>FY 2017
Actual</t>
  </si>
  <si>
    <t>FY 2018
(TBD)</t>
  </si>
  <si>
    <t>FY 2019
Request</t>
  </si>
  <si>
    <t>FY 2019 Request
 change over
FY 2017 Actual</t>
  </si>
  <si>
    <t>Amount</t>
  </si>
  <si>
    <t>Percent</t>
  </si>
  <si>
    <t>ADVANCE</t>
  </si>
  <si>
    <t>Research &amp; Related Activities</t>
  </si>
  <si>
    <t>Education &amp; Human Resources</t>
  </si>
  <si>
    <t>Total, NSF</t>
  </si>
  <si>
    <t>Faculty Early Career Development - 
   CAREER</t>
  </si>
  <si>
    <t>Graduate Research Fellowship 
   Program - GRFP</t>
  </si>
  <si>
    <t>NSF Research Traineeship - NRT</t>
  </si>
  <si>
    <t>Total, Graduate Fellowships &amp; 
   Traineeships</t>
  </si>
  <si>
    <t>Long-Term Ecological Research
   Sites - LTERs</t>
  </si>
  <si>
    <t>Research Experiences for 
   Undergraduates - REU - Sites Only</t>
  </si>
  <si>
    <t>Research Experiences for 
   Undergraduates - REU - 
   Supplements  Only</t>
  </si>
  <si>
    <t>Total, Research Experiences for 
   Undergraduates - REU</t>
  </si>
  <si>
    <t>Research in Disabilities Education - 
   RDE</t>
  </si>
  <si>
    <t>Research in Undergraduate
   Institutions - RUI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</si>
</sst>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;\-#,##0.00;&quot;-&quot;??"/>
    <numFmt numFmtId="165" formatCode="0.0%;\-0.0%;&quot;-&quot;??"/>
    <numFmt numFmtId="166" formatCode="&quot;$&quot;#,##0.00;\-&quot;$&quot;#,##0.00;&quot;-&quot;??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3">
    <xf numFmtId="0" fontId="0" fillId="0" borderId="0" xfId="0"/>
    <xf numFmtId="0" fontId="2" fillId="0" borderId="0" xfId="0" applyFont="1" applyFill="1" applyAlignment="1" applyProtection="1">
      <alignment horizontal="center" vertical="top" wrapText="1" readingOrder="1"/>
      <protection locked="0"/>
    </xf>
    <xf numFmtId="0" fontId="3" fillId="0" borderId="0" xfId="0" applyFont="1" applyFill="1"/>
    <xf numFmtId="0" fontId="4" fillId="0" borderId="0" xfId="0" applyFont="1" applyFill="1"/>
    <xf numFmtId="0" fontId="3" fillId="0" borderId="0" xfId="0" applyFont="1" applyFill="1" applyAlignment="1" applyProtection="1">
      <alignment horizontal="center" vertical="top" wrapText="1" readingOrder="1"/>
      <protection locked="0"/>
    </xf>
    <xf numFmtId="0" fontId="2" fillId="0" borderId="2" xfId="0" applyFont="1" applyFill="1" applyBorder="1" applyAlignment="1" applyProtection="1">
      <alignment horizontal="center" vertical="center" wrapText="1" readingOrder="1"/>
      <protection locked="0"/>
    </xf>
    <xf numFmtId="0" fontId="2" fillId="0" borderId="3" xfId="0" applyFont="1" applyFill="1" applyBorder="1" applyAlignment="1" applyProtection="1">
      <alignment horizontal="center" vertical="center" wrapText="1" readingOrder="1"/>
      <protection locked="0"/>
    </xf>
    <xf numFmtId="0" fontId="2" fillId="0" borderId="5" xfId="0" applyFont="1" applyFill="1" applyBorder="1" applyAlignment="1" applyProtection="1">
      <alignment horizontal="center" vertical="center" wrapText="1" readingOrder="1"/>
      <protection locked="0"/>
    </xf>
    <xf numFmtId="0" fontId="2" fillId="0" borderId="1" xfId="0" applyFont="1" applyFill="1" applyBorder="1" applyAlignment="1" applyProtection="1">
      <alignment horizontal="center" vertical="center" wrapText="1" readingOrder="1"/>
      <protection locked="0"/>
    </xf>
    <xf numFmtId="0" fontId="2" fillId="0" borderId="1" xfId="0" applyFont="1" applyFill="1" applyBorder="1" applyAlignment="1" applyProtection="1">
      <alignment horizontal="right" wrapText="1" readingOrder="1"/>
      <protection locked="0"/>
    </xf>
    <xf numFmtId="0" fontId="2" fillId="0" borderId="6" xfId="0" applyFont="1" applyFill="1" applyBorder="1" applyAlignment="1" applyProtection="1">
      <alignment horizontal="right" wrapText="1" readingOrder="1"/>
      <protection locked="0"/>
    </xf>
    <xf numFmtId="0" fontId="3" fillId="0" borderId="0" xfId="0" applyFont="1" applyFill="1" applyBorder="1" applyAlignment="1" applyProtection="1">
      <alignment vertical="top" wrapText="1" readingOrder="1"/>
      <protection locked="0"/>
    </xf>
    <xf numFmtId="164" fontId="3" fillId="0" borderId="2" xfId="0" applyNumberFormat="1" applyFont="1" applyFill="1" applyBorder="1" applyAlignment="1" applyProtection="1">
      <alignment horizontal="right" vertical="top" readingOrder="1"/>
      <protection locked="0"/>
    </xf>
    <xf numFmtId="164" fontId="3" fillId="0" borderId="3" xfId="0" applyNumberFormat="1" applyFont="1" applyFill="1" applyBorder="1" applyAlignment="1" applyProtection="1">
      <alignment horizontal="right" vertical="top" readingOrder="1"/>
      <protection locked="0"/>
    </xf>
    <xf numFmtId="165" fontId="3" fillId="0" borderId="4" xfId="0" applyNumberFormat="1" applyFont="1" applyFill="1" applyBorder="1" applyAlignment="1" applyProtection="1">
      <alignment horizontal="right" vertical="top" readingOrder="1"/>
      <protection locked="0"/>
    </xf>
    <xf numFmtId="164" fontId="3" fillId="0" borderId="9" xfId="0" applyNumberFormat="1" applyFont="1" applyFill="1" applyBorder="1" applyAlignment="1" applyProtection="1">
      <alignment horizontal="right" vertical="top" readingOrder="1"/>
      <protection locked="0"/>
    </xf>
    <xf numFmtId="164" fontId="3" fillId="0" borderId="0" xfId="0" applyNumberFormat="1" applyFont="1" applyFill="1" applyBorder="1" applyAlignment="1" applyProtection="1">
      <alignment horizontal="right" vertical="top" readingOrder="1"/>
      <protection locked="0"/>
    </xf>
    <xf numFmtId="165" fontId="3" fillId="0" borderId="10" xfId="0" applyNumberFormat="1" applyFont="1" applyFill="1" applyBorder="1" applyAlignment="1" applyProtection="1">
      <alignment horizontal="right" vertical="top" readingOrder="1"/>
      <protection locked="0"/>
    </xf>
    <xf numFmtId="0" fontId="2" fillId="0" borderId="12" xfId="0" applyFont="1" applyFill="1" applyBorder="1" applyAlignment="1" applyProtection="1">
      <alignment horizontal="right" vertical="top" wrapText="1" readingOrder="1"/>
      <protection locked="0"/>
    </xf>
    <xf numFmtId="166" fontId="2" fillId="0" borderId="13" xfId="0" applyNumberFormat="1" applyFont="1" applyFill="1" applyBorder="1" applyAlignment="1" applyProtection="1">
      <alignment horizontal="right" vertical="top" readingOrder="1"/>
      <protection locked="0"/>
    </xf>
    <xf numFmtId="166" fontId="2" fillId="0" borderId="14" xfId="0" applyNumberFormat="1" applyFont="1" applyFill="1" applyBorder="1" applyAlignment="1" applyProtection="1">
      <alignment horizontal="right" vertical="top" readingOrder="1"/>
      <protection locked="0"/>
    </xf>
    <xf numFmtId="165" fontId="2" fillId="0" borderId="15" xfId="0" applyNumberFormat="1" applyFont="1" applyFill="1" applyBorder="1" applyAlignment="1" applyProtection="1">
      <alignment horizontal="right" vertical="top" readingOrder="1"/>
      <protection locked="0"/>
    </xf>
    <xf numFmtId="0" fontId="2" fillId="0" borderId="0" xfId="0" applyFont="1" applyFill="1" applyBorder="1" applyAlignment="1" applyProtection="1">
      <alignment horizontal="right" vertical="top" wrapText="1" readingOrder="1"/>
      <protection locked="0"/>
    </xf>
    <xf numFmtId="166" fontId="2" fillId="0" borderId="9" xfId="0" applyNumberFormat="1" applyFont="1" applyFill="1" applyBorder="1" applyAlignment="1" applyProtection="1">
      <alignment horizontal="right" vertical="top" readingOrder="1"/>
      <protection locked="0"/>
    </xf>
    <xf numFmtId="166" fontId="2" fillId="0" borderId="0" xfId="0" applyNumberFormat="1" applyFont="1" applyFill="1" applyBorder="1" applyAlignment="1" applyProtection="1">
      <alignment horizontal="right" vertical="top" readingOrder="1"/>
      <protection locked="0"/>
    </xf>
    <xf numFmtId="165" fontId="2" fillId="0" borderId="10" xfId="0" applyNumberFormat="1" applyFont="1" applyFill="1" applyBorder="1" applyAlignment="1" applyProtection="1">
      <alignment horizontal="right" vertical="top" readingOrder="1"/>
      <protection locked="0"/>
    </xf>
    <xf numFmtId="0" fontId="3" fillId="0" borderId="17" xfId="0" applyFont="1" applyFill="1" applyBorder="1" applyAlignment="1" applyProtection="1">
      <alignment vertical="top" wrapText="1" readingOrder="1"/>
      <protection locked="0"/>
    </xf>
    <xf numFmtId="164" fontId="3" fillId="0" borderId="18" xfId="0" applyNumberFormat="1" applyFont="1" applyFill="1" applyBorder="1" applyAlignment="1" applyProtection="1">
      <alignment horizontal="right" vertical="top" readingOrder="1"/>
      <protection locked="0"/>
    </xf>
    <xf numFmtId="164" fontId="3" fillId="0" borderId="17" xfId="0" applyNumberFormat="1" applyFont="1" applyFill="1" applyBorder="1" applyAlignment="1" applyProtection="1">
      <alignment horizontal="right" vertical="top" readingOrder="1"/>
      <protection locked="0"/>
    </xf>
    <xf numFmtId="165" fontId="3" fillId="0" borderId="19" xfId="0" applyNumberFormat="1" applyFont="1" applyFill="1" applyBorder="1" applyAlignment="1" applyProtection="1">
      <alignment horizontal="right" vertical="top" readingOrder="1"/>
      <protection locked="0"/>
    </xf>
    <xf numFmtId="0" fontId="2" fillId="0" borderId="14" xfId="0" applyFont="1" applyFill="1" applyBorder="1" applyAlignment="1" applyProtection="1">
      <alignment horizontal="right" vertical="top" wrapText="1" readingOrder="1"/>
      <protection locked="0"/>
    </xf>
    <xf numFmtId="165" fontId="3" fillId="0" borderId="10" xfId="1" applyNumberFormat="1" applyFont="1" applyFill="1" applyBorder="1" applyAlignment="1" applyProtection="1">
      <alignment horizontal="right" vertical="top" readingOrder="1"/>
      <protection locked="0"/>
    </xf>
    <xf numFmtId="0" fontId="3" fillId="0" borderId="0" xfId="0" applyFont="1" applyFill="1" applyAlignment="1">
      <alignment horizontal="left" vertical="center" wrapText="1"/>
    </xf>
    <xf numFmtId="165" fontId="2" fillId="0" borderId="15" xfId="1" applyNumberFormat="1" applyFont="1" applyFill="1" applyBorder="1" applyAlignment="1" applyProtection="1">
      <alignment horizontal="right" vertical="top" readingOrder="1"/>
      <protection locked="0"/>
    </xf>
    <xf numFmtId="166" fontId="3" fillId="0" borderId="0" xfId="0" applyNumberFormat="1" applyFont="1" applyFill="1"/>
    <xf numFmtId="166" fontId="2" fillId="0" borderId="5" xfId="0" applyNumberFormat="1" applyFont="1" applyFill="1" applyBorder="1" applyAlignment="1" applyProtection="1">
      <alignment horizontal="right" vertical="top" readingOrder="1"/>
      <protection locked="0"/>
    </xf>
    <xf numFmtId="166" fontId="2" fillId="0" borderId="1" xfId="0" applyNumberFormat="1" applyFont="1" applyFill="1" applyBorder="1" applyAlignment="1" applyProtection="1">
      <alignment horizontal="right" vertical="top" readingOrder="1"/>
      <protection locked="0"/>
    </xf>
    <xf numFmtId="165" fontId="2" fillId="0" borderId="6" xfId="0" applyNumberFormat="1" applyFont="1" applyFill="1" applyBorder="1" applyAlignment="1" applyProtection="1">
      <alignment horizontal="right" vertical="top" readingOrder="1"/>
      <protection locked="0"/>
    </xf>
    <xf numFmtId="0" fontId="3" fillId="0" borderId="16" xfId="0" applyFont="1" applyFill="1" applyBorder="1" applyAlignment="1" applyProtection="1">
      <alignment horizontal="left" vertical="center" wrapText="1" readingOrder="1"/>
      <protection locked="0"/>
    </xf>
    <xf numFmtId="0" fontId="3" fillId="0" borderId="8" xfId="0" applyFont="1" applyFill="1" applyBorder="1" applyAlignment="1" applyProtection="1">
      <alignment horizontal="left" vertical="center" wrapText="1" readingOrder="1"/>
      <protection locked="0"/>
    </xf>
    <xf numFmtId="0" fontId="3" fillId="0" borderId="11" xfId="0" applyFont="1" applyFill="1" applyBorder="1" applyAlignment="1" applyProtection="1">
      <alignment horizontal="left" vertical="center" wrapText="1" readingOrder="1"/>
      <protection locked="0"/>
    </xf>
    <xf numFmtId="0" fontId="3" fillId="0" borderId="7" xfId="0" applyFont="1" applyFill="1" applyBorder="1" applyAlignment="1" applyProtection="1">
      <alignment horizontal="left" vertical="center" wrapText="1" readingOrder="1"/>
      <protection locked="0"/>
    </xf>
    <xf numFmtId="0" fontId="3" fillId="0" borderId="16" xfId="0" applyFont="1" applyFill="1" applyBorder="1" applyAlignment="1">
      <alignment horizontal="left" vertical="center"/>
    </xf>
    <xf numFmtId="0" fontId="3" fillId="0" borderId="8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0" fontId="2" fillId="0" borderId="0" xfId="0" applyFont="1" applyFill="1" applyAlignment="1" applyProtection="1">
      <alignment horizontal="center" vertical="top" wrapText="1" readingOrder="1"/>
      <protection locked="0"/>
    </xf>
    <xf numFmtId="0" fontId="3" fillId="0" borderId="1" xfId="0" applyFont="1" applyFill="1" applyBorder="1" applyAlignment="1" applyProtection="1">
      <alignment horizontal="center" wrapText="1" readingOrder="1"/>
      <protection locked="0"/>
    </xf>
    <xf numFmtId="0" fontId="2" fillId="0" borderId="3" xfId="0" applyFont="1" applyFill="1" applyBorder="1" applyAlignment="1" applyProtection="1">
      <alignment horizontal="center" vertical="center" wrapText="1" readingOrder="1"/>
      <protection locked="0"/>
    </xf>
    <xf numFmtId="0" fontId="2" fillId="0" borderId="4" xfId="0" applyFont="1" applyFill="1" applyBorder="1" applyAlignment="1" applyProtection="1">
      <alignment horizontal="center" vertical="center" wrapText="1" readingOrder="1"/>
      <protection locked="0"/>
    </xf>
    <xf numFmtId="0" fontId="2" fillId="0" borderId="2" xfId="0" applyFont="1" applyFill="1" applyBorder="1" applyAlignment="1" applyProtection="1">
      <alignment horizontal="right" wrapText="1" readingOrder="1"/>
      <protection locked="0"/>
    </xf>
    <xf numFmtId="0" fontId="2" fillId="0" borderId="5" xfId="0" applyFont="1" applyFill="1" applyBorder="1" applyAlignment="1" applyProtection="1">
      <alignment horizontal="right" wrapText="1" readingOrder="1"/>
      <protection locked="0"/>
    </xf>
    <xf numFmtId="0" fontId="2" fillId="0" borderId="3" xfId="0" applyFont="1" applyFill="1" applyBorder="1" applyAlignment="1" applyProtection="1">
      <alignment horizontal="right" wrapText="1" readingOrder="1"/>
      <protection locked="0"/>
    </xf>
    <xf numFmtId="0" fontId="2" fillId="0" borderId="1" xfId="0" applyFont="1" applyFill="1" applyBorder="1" applyAlignment="1" applyProtection="1">
      <alignment horizontal="right" wrapText="1" readingOrder="1"/>
      <protection locked="0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S39"/>
  <sheetViews>
    <sheetView showGridLines="0" tabSelected="1" workbookViewId="0">
      <selection activeCell="B28" sqref="B28"/>
    </sheetView>
  </sheetViews>
  <sheetFormatPr defaultColWidth="8.85546875" defaultRowHeight="14.25" x14ac:dyDescent="0.2"/>
  <cols>
    <col min="1" max="1" width="37.28515625" style="2" customWidth="1"/>
    <col min="2" max="2" width="31.7109375" style="2" customWidth="1"/>
    <col min="3" max="5" width="10.7109375" style="2" customWidth="1"/>
    <col min="6" max="6" width="11.7109375" style="2" customWidth="1"/>
    <col min="7" max="7" width="11.140625" style="2" customWidth="1"/>
    <col min="8" max="8" width="8.7109375" style="2" customWidth="1"/>
    <col min="9" max="9" width="15.5703125" style="2" customWidth="1"/>
    <col min="10" max="253" width="8.85546875" style="2"/>
    <col min="254" max="16384" width="8.85546875" style="3"/>
  </cols>
  <sheetData>
    <row r="1" spans="1:253" ht="15" customHeight="1" x14ac:dyDescent="0.2">
      <c r="A1" s="45" t="s">
        <v>0</v>
      </c>
      <c r="B1" s="45"/>
      <c r="C1" s="45"/>
      <c r="D1" s="45"/>
      <c r="E1" s="45"/>
      <c r="F1" s="45"/>
      <c r="G1" s="45"/>
      <c r="H1" s="1"/>
      <c r="I1" s="1"/>
      <c r="J1" s="1"/>
      <c r="K1" s="1"/>
      <c r="L1" s="1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</row>
    <row r="2" spans="1:253" ht="15" customHeight="1" x14ac:dyDescent="0.2">
      <c r="A2" s="45" t="s">
        <v>1</v>
      </c>
      <c r="B2" s="45"/>
      <c r="C2" s="45"/>
      <c r="D2" s="45"/>
      <c r="E2" s="45"/>
      <c r="F2" s="45"/>
      <c r="G2" s="45"/>
      <c r="H2" s="1"/>
      <c r="I2" s="1"/>
      <c r="J2" s="1"/>
      <c r="K2" s="1"/>
      <c r="L2" s="1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</row>
    <row r="3" spans="1:253" ht="15" customHeight="1" x14ac:dyDescent="0.2">
      <c r="A3" s="45" t="s">
        <v>2</v>
      </c>
      <c r="B3" s="45"/>
      <c r="C3" s="45"/>
      <c r="D3" s="45"/>
      <c r="E3" s="45"/>
      <c r="F3" s="45"/>
      <c r="G3" s="45"/>
      <c r="H3" s="1"/>
      <c r="I3" s="1"/>
      <c r="J3" s="1"/>
      <c r="K3" s="1"/>
      <c r="L3" s="1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</row>
    <row r="4" spans="1:253" ht="15.75" customHeight="1" thickBot="1" x14ac:dyDescent="0.25">
      <c r="A4" s="46" t="s">
        <v>3</v>
      </c>
      <c r="B4" s="46"/>
      <c r="C4" s="46"/>
      <c r="D4" s="46"/>
      <c r="E4" s="46"/>
      <c r="F4" s="46"/>
      <c r="G4" s="46"/>
      <c r="H4" s="4"/>
      <c r="I4" s="4"/>
      <c r="J4" s="4"/>
      <c r="K4" s="4"/>
      <c r="L4" s="4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</row>
    <row r="5" spans="1:253" ht="45" customHeight="1" x14ac:dyDescent="0.2">
      <c r="A5" s="5" t="s">
        <v>4</v>
      </c>
      <c r="B5" s="6"/>
      <c r="C5" s="49" t="s">
        <v>5</v>
      </c>
      <c r="D5" s="51" t="s">
        <v>6</v>
      </c>
      <c r="E5" s="51" t="s">
        <v>7</v>
      </c>
      <c r="F5" s="47" t="s">
        <v>8</v>
      </c>
      <c r="G5" s="4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</row>
    <row r="6" spans="1:253" ht="15.75" thickBot="1" x14ac:dyDescent="0.3">
      <c r="A6" s="7"/>
      <c r="B6" s="8"/>
      <c r="C6" s="50"/>
      <c r="D6" s="52"/>
      <c r="E6" s="52"/>
      <c r="F6" s="9" t="s">
        <v>9</v>
      </c>
      <c r="G6" s="10" t="s">
        <v>10</v>
      </c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</row>
    <row r="7" spans="1:253" ht="15" customHeight="1" x14ac:dyDescent="0.2">
      <c r="A7" s="41" t="s">
        <v>11</v>
      </c>
      <c r="B7" s="11" t="s">
        <v>12</v>
      </c>
      <c r="C7" s="12">
        <v>16.47</v>
      </c>
      <c r="D7" s="13">
        <v>0</v>
      </c>
      <c r="E7" s="13">
        <v>0</v>
      </c>
      <c r="F7" s="13">
        <f t="shared" ref="F7:F39" si="0">E7-C7</f>
        <v>-16.47</v>
      </c>
      <c r="G7" s="14">
        <f t="shared" ref="G7:G39" si="1">IF(C7=0,"N/A", F7/C7)</f>
        <v>-1</v>
      </c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</row>
    <row r="8" spans="1:253" ht="15" customHeight="1" x14ac:dyDescent="0.2">
      <c r="A8" s="39"/>
      <c r="B8" s="11" t="s">
        <v>13</v>
      </c>
      <c r="C8" s="15">
        <v>1.5329999999999999</v>
      </c>
      <c r="D8" s="16">
        <v>0</v>
      </c>
      <c r="E8" s="16">
        <v>18</v>
      </c>
      <c r="F8" s="16">
        <f t="shared" si="0"/>
        <v>16.466999999999999</v>
      </c>
      <c r="G8" s="17">
        <f t="shared" si="1"/>
        <v>10.741682974559687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</row>
    <row r="9" spans="1:253" ht="15" customHeight="1" x14ac:dyDescent="0.2">
      <c r="A9" s="40"/>
      <c r="B9" s="18" t="s">
        <v>14</v>
      </c>
      <c r="C9" s="19">
        <f>SUM(C7:C8)</f>
        <v>18.003</v>
      </c>
      <c r="D9" s="20">
        <f t="shared" ref="D9:E9" si="2">SUM(D7:D8)</f>
        <v>0</v>
      </c>
      <c r="E9" s="20">
        <f t="shared" si="2"/>
        <v>18</v>
      </c>
      <c r="F9" s="20">
        <f t="shared" si="0"/>
        <v>-3.0000000000001137E-3</v>
      </c>
      <c r="G9" s="21">
        <f t="shared" si="1"/>
        <v>-1.6663889351775334E-4</v>
      </c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</row>
    <row r="10" spans="1:253" ht="15" customHeight="1" x14ac:dyDescent="0.2">
      <c r="A10" s="38" t="s">
        <v>15</v>
      </c>
      <c r="B10" s="11" t="s">
        <v>12</v>
      </c>
      <c r="C10" s="15">
        <v>283.44299999999998</v>
      </c>
      <c r="D10" s="16">
        <v>0</v>
      </c>
      <c r="E10" s="16">
        <v>252.43</v>
      </c>
      <c r="F10" s="16">
        <f t="shared" si="0"/>
        <v>-31.012999999999977</v>
      </c>
      <c r="G10" s="17">
        <f t="shared" si="1"/>
        <v>-0.10941529690272817</v>
      </c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</row>
    <row r="11" spans="1:253" ht="15" customHeight="1" x14ac:dyDescent="0.2">
      <c r="A11" s="39"/>
      <c r="B11" s="11" t="s">
        <v>13</v>
      </c>
      <c r="C11" s="15">
        <v>0</v>
      </c>
      <c r="D11" s="16">
        <v>0</v>
      </c>
      <c r="E11" s="16">
        <v>0</v>
      </c>
      <c r="F11" s="16">
        <f t="shared" si="0"/>
        <v>0</v>
      </c>
      <c r="G11" s="17" t="str">
        <f t="shared" si="1"/>
        <v>N/A</v>
      </c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</row>
    <row r="12" spans="1:253" ht="15" customHeight="1" x14ac:dyDescent="0.2">
      <c r="A12" s="40"/>
      <c r="B12" s="22" t="s">
        <v>14</v>
      </c>
      <c r="C12" s="23">
        <f>SUM(C10:C11)</f>
        <v>283.44299999999998</v>
      </c>
      <c r="D12" s="24">
        <f t="shared" ref="D12:E12" si="3">SUM(D10:D11)</f>
        <v>0</v>
      </c>
      <c r="E12" s="24">
        <f t="shared" si="3"/>
        <v>252.43</v>
      </c>
      <c r="F12" s="24">
        <f t="shared" si="0"/>
        <v>-31.012999999999977</v>
      </c>
      <c r="G12" s="25">
        <f t="shared" si="1"/>
        <v>-0.10941529690272817</v>
      </c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</row>
    <row r="13" spans="1:253" ht="15" customHeight="1" x14ac:dyDescent="0.2">
      <c r="A13" s="38" t="s">
        <v>16</v>
      </c>
      <c r="B13" s="26" t="s">
        <v>12</v>
      </c>
      <c r="C13" s="27">
        <v>160.786</v>
      </c>
      <c r="D13" s="28">
        <v>0</v>
      </c>
      <c r="E13" s="28">
        <v>135.36000000000001</v>
      </c>
      <c r="F13" s="28">
        <f t="shared" si="0"/>
        <v>-25.425999999999988</v>
      </c>
      <c r="G13" s="29">
        <f t="shared" si="1"/>
        <v>-0.15813565857723924</v>
      </c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</row>
    <row r="14" spans="1:253" ht="15" customHeight="1" x14ac:dyDescent="0.2">
      <c r="A14" s="39"/>
      <c r="B14" s="11" t="s">
        <v>13</v>
      </c>
      <c r="C14" s="15">
        <v>158.697</v>
      </c>
      <c r="D14" s="16">
        <v>0</v>
      </c>
      <c r="E14" s="16">
        <v>135.36000000000001</v>
      </c>
      <c r="F14" s="16">
        <f t="shared" si="0"/>
        <v>-23.336999999999989</v>
      </c>
      <c r="G14" s="17">
        <f t="shared" si="1"/>
        <v>-0.14705381954290245</v>
      </c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</row>
    <row r="15" spans="1:253" ht="15" customHeight="1" x14ac:dyDescent="0.2">
      <c r="A15" s="40"/>
      <c r="B15" s="30" t="s">
        <v>14</v>
      </c>
      <c r="C15" s="19">
        <f>SUM(C13:C14)</f>
        <v>319.483</v>
      </c>
      <c r="D15" s="20">
        <f t="shared" ref="D15:E15" si="4">SUM(D13:D14)</f>
        <v>0</v>
      </c>
      <c r="E15" s="20">
        <f t="shared" si="4"/>
        <v>270.72000000000003</v>
      </c>
      <c r="F15" s="20">
        <f t="shared" si="0"/>
        <v>-48.762999999999977</v>
      </c>
      <c r="G15" s="21">
        <f t="shared" si="1"/>
        <v>-0.15263096940995288</v>
      </c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</row>
    <row r="16" spans="1:253" ht="15" customHeight="1" x14ac:dyDescent="0.2">
      <c r="A16" s="42" t="s">
        <v>17</v>
      </c>
      <c r="B16" s="26" t="s">
        <v>12</v>
      </c>
      <c r="C16" s="15">
        <v>21.89</v>
      </c>
      <c r="D16" s="16">
        <v>0</v>
      </c>
      <c r="E16" s="16">
        <v>10.95</v>
      </c>
      <c r="F16" s="16">
        <f t="shared" si="0"/>
        <v>-10.940000000000001</v>
      </c>
      <c r="G16" s="31">
        <f t="shared" si="1"/>
        <v>-0.49977158519872095</v>
      </c>
      <c r="I16" s="32"/>
      <c r="J16" s="32"/>
      <c r="K16" s="32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</row>
    <row r="17" spans="1:13" ht="15" customHeight="1" x14ac:dyDescent="0.2">
      <c r="A17" s="43"/>
      <c r="B17" s="11" t="s">
        <v>13</v>
      </c>
      <c r="C17" s="15">
        <v>30.972000000000001</v>
      </c>
      <c r="D17" s="16">
        <v>0</v>
      </c>
      <c r="E17" s="16">
        <v>41.19</v>
      </c>
      <c r="F17" s="16">
        <f t="shared" si="0"/>
        <v>10.217999999999996</v>
      </c>
      <c r="G17" s="31">
        <f t="shared" si="1"/>
        <v>0.3299108872530026</v>
      </c>
      <c r="I17" s="32"/>
      <c r="J17" s="32"/>
      <c r="K17" s="32"/>
    </row>
    <row r="18" spans="1:13" ht="15" customHeight="1" x14ac:dyDescent="0.2">
      <c r="A18" s="44"/>
      <c r="B18" s="30" t="s">
        <v>14</v>
      </c>
      <c r="C18" s="19">
        <f>SUM(C16:C17)</f>
        <v>52.862000000000002</v>
      </c>
      <c r="D18" s="20">
        <f t="shared" ref="D18:E18" si="5">SUM(D16:D17)</f>
        <v>0</v>
      </c>
      <c r="E18" s="20">
        <f t="shared" si="5"/>
        <v>52.14</v>
      </c>
      <c r="F18" s="20">
        <f t="shared" si="0"/>
        <v>-0.72200000000000131</v>
      </c>
      <c r="G18" s="33">
        <f t="shared" si="1"/>
        <v>-1.3658204381219048E-2</v>
      </c>
      <c r="I18" s="32"/>
      <c r="J18" s="32"/>
      <c r="K18" s="32"/>
    </row>
    <row r="19" spans="1:13" ht="15" customHeight="1" x14ac:dyDescent="0.2">
      <c r="A19" s="38" t="s">
        <v>18</v>
      </c>
      <c r="B19" s="11" t="s">
        <v>12</v>
      </c>
      <c r="C19" s="15">
        <f>SUM(C13,C16)</f>
        <v>182.67599999999999</v>
      </c>
      <c r="D19" s="16">
        <f t="shared" ref="D19:E19" si="6">SUM(D13,D16)</f>
        <v>0</v>
      </c>
      <c r="E19" s="16">
        <f t="shared" si="6"/>
        <v>146.31</v>
      </c>
      <c r="F19" s="16">
        <f t="shared" si="0"/>
        <v>-36.365999999999985</v>
      </c>
      <c r="G19" s="17">
        <f t="shared" si="1"/>
        <v>-0.19907376995335999</v>
      </c>
    </row>
    <row r="20" spans="1:13" ht="15" customHeight="1" x14ac:dyDescent="0.2">
      <c r="A20" s="39"/>
      <c r="B20" s="11" t="s">
        <v>13</v>
      </c>
      <c r="C20" s="15">
        <f t="shared" ref="C20:E20" si="7">SUM(C14,C17)</f>
        <v>189.66900000000001</v>
      </c>
      <c r="D20" s="16">
        <f t="shared" si="7"/>
        <v>0</v>
      </c>
      <c r="E20" s="16">
        <f t="shared" si="7"/>
        <v>176.55</v>
      </c>
      <c r="F20" s="16">
        <f t="shared" si="0"/>
        <v>-13.119</v>
      </c>
      <c r="G20" s="17">
        <f t="shared" si="1"/>
        <v>-6.9167866124669811E-2</v>
      </c>
    </row>
    <row r="21" spans="1:13" ht="15" customHeight="1" x14ac:dyDescent="0.2">
      <c r="A21" s="40"/>
      <c r="B21" s="22" t="s">
        <v>14</v>
      </c>
      <c r="C21" s="23">
        <f>SUM(C19:C20)</f>
        <v>372.34500000000003</v>
      </c>
      <c r="D21" s="24">
        <f t="shared" ref="D21:E21" si="8">SUM(D19:D20)</f>
        <v>0</v>
      </c>
      <c r="E21" s="24">
        <f t="shared" si="8"/>
        <v>322.86</v>
      </c>
      <c r="F21" s="24">
        <f t="shared" si="0"/>
        <v>-49.485000000000014</v>
      </c>
      <c r="G21" s="25">
        <f t="shared" si="1"/>
        <v>-0.13290093864561095</v>
      </c>
    </row>
    <row r="22" spans="1:13" ht="15" customHeight="1" x14ac:dyDescent="0.2">
      <c r="A22" s="38" t="s">
        <v>19</v>
      </c>
      <c r="B22" s="26" t="s">
        <v>12</v>
      </c>
      <c r="C22" s="27">
        <v>30.902000000000001</v>
      </c>
      <c r="D22" s="28">
        <v>0</v>
      </c>
      <c r="E22" s="28">
        <v>29.05</v>
      </c>
      <c r="F22" s="28">
        <f t="shared" si="0"/>
        <v>-1.8520000000000003</v>
      </c>
      <c r="G22" s="29">
        <f t="shared" si="1"/>
        <v>-5.9931396026147186E-2</v>
      </c>
    </row>
    <row r="23" spans="1:13" ht="15" customHeight="1" x14ac:dyDescent="0.2">
      <c r="A23" s="39"/>
      <c r="B23" s="11" t="s">
        <v>13</v>
      </c>
      <c r="C23" s="15">
        <v>0</v>
      </c>
      <c r="D23" s="16">
        <v>0</v>
      </c>
      <c r="E23" s="16">
        <v>0</v>
      </c>
      <c r="F23" s="16">
        <f t="shared" si="0"/>
        <v>0</v>
      </c>
      <c r="G23" s="17" t="str">
        <f t="shared" si="1"/>
        <v>N/A</v>
      </c>
    </row>
    <row r="24" spans="1:13" ht="15" customHeight="1" x14ac:dyDescent="0.2">
      <c r="A24" s="40"/>
      <c r="B24" s="30" t="s">
        <v>14</v>
      </c>
      <c r="C24" s="19">
        <f>SUM(C22:C23)</f>
        <v>30.902000000000001</v>
      </c>
      <c r="D24" s="20">
        <f t="shared" ref="D24:E24" si="9">SUM(D22:D23)</f>
        <v>0</v>
      </c>
      <c r="E24" s="20">
        <f t="shared" si="9"/>
        <v>29.05</v>
      </c>
      <c r="F24" s="20">
        <f t="shared" si="0"/>
        <v>-1.8520000000000003</v>
      </c>
      <c r="G24" s="21">
        <f t="shared" si="1"/>
        <v>-5.9931396026147186E-2</v>
      </c>
    </row>
    <row r="25" spans="1:13" ht="15" customHeight="1" x14ac:dyDescent="0.2">
      <c r="A25" s="38" t="s">
        <v>20</v>
      </c>
      <c r="B25" s="26" t="s">
        <v>12</v>
      </c>
      <c r="C25" s="27">
        <v>70.257000000000005</v>
      </c>
      <c r="D25" s="28">
        <v>0</v>
      </c>
      <c r="E25" s="28">
        <v>60.94</v>
      </c>
      <c r="F25" s="28">
        <f t="shared" si="0"/>
        <v>-9.3170000000000073</v>
      </c>
      <c r="G25" s="29">
        <f t="shared" si="1"/>
        <v>-0.13261312040081424</v>
      </c>
    </row>
    <row r="26" spans="1:13" ht="15" customHeight="1" x14ac:dyDescent="0.2">
      <c r="A26" s="39"/>
      <c r="B26" s="11" t="s">
        <v>13</v>
      </c>
      <c r="C26" s="15">
        <v>0</v>
      </c>
      <c r="D26" s="16">
        <v>0</v>
      </c>
      <c r="E26" s="16">
        <v>0</v>
      </c>
      <c r="F26" s="16">
        <f t="shared" si="0"/>
        <v>0</v>
      </c>
      <c r="G26" s="17" t="str">
        <f t="shared" si="1"/>
        <v>N/A</v>
      </c>
    </row>
    <row r="27" spans="1:13" ht="15" customHeight="1" x14ac:dyDescent="0.2">
      <c r="A27" s="40"/>
      <c r="B27" s="30" t="s">
        <v>14</v>
      </c>
      <c r="C27" s="19">
        <f>SUM(C25:C26)</f>
        <v>70.257000000000005</v>
      </c>
      <c r="D27" s="20">
        <f t="shared" ref="D27:E27" si="10">SUM(D25:D26)</f>
        <v>0</v>
      </c>
      <c r="E27" s="20">
        <f t="shared" si="10"/>
        <v>60.94</v>
      </c>
      <c r="F27" s="20">
        <f t="shared" si="0"/>
        <v>-9.3170000000000073</v>
      </c>
      <c r="G27" s="21">
        <f t="shared" si="1"/>
        <v>-0.13261312040081424</v>
      </c>
      <c r="M27" s="34"/>
    </row>
    <row r="28" spans="1:13" ht="15" customHeight="1" x14ac:dyDescent="0.2">
      <c r="A28" s="38" t="s">
        <v>21</v>
      </c>
      <c r="B28" s="11" t="s">
        <v>12</v>
      </c>
      <c r="C28" s="15">
        <v>24.004999999999999</v>
      </c>
      <c r="D28" s="16">
        <v>0</v>
      </c>
      <c r="E28" s="16">
        <v>19.100000000000001</v>
      </c>
      <c r="F28" s="16">
        <f t="shared" si="0"/>
        <v>-4.9049999999999976</v>
      </c>
      <c r="G28" s="17">
        <f t="shared" si="1"/>
        <v>-0.204332430743595</v>
      </c>
    </row>
    <row r="29" spans="1:13" ht="15" customHeight="1" x14ac:dyDescent="0.2">
      <c r="A29" s="39"/>
      <c r="B29" s="11" t="s">
        <v>13</v>
      </c>
      <c r="C29" s="15">
        <v>0</v>
      </c>
      <c r="D29" s="16">
        <v>0</v>
      </c>
      <c r="E29" s="16">
        <v>0</v>
      </c>
      <c r="F29" s="16">
        <f t="shared" si="0"/>
        <v>0</v>
      </c>
      <c r="G29" s="17" t="str">
        <f t="shared" si="1"/>
        <v>N/A</v>
      </c>
    </row>
    <row r="30" spans="1:13" ht="15" customHeight="1" x14ac:dyDescent="0.2">
      <c r="A30" s="40"/>
      <c r="B30" s="22" t="s">
        <v>14</v>
      </c>
      <c r="C30" s="23">
        <f>SUM(C28:C29)</f>
        <v>24.004999999999999</v>
      </c>
      <c r="D30" s="24">
        <f t="shared" ref="D30:E30" si="11">SUM(D28:D29)</f>
        <v>0</v>
      </c>
      <c r="E30" s="24">
        <f t="shared" si="11"/>
        <v>19.100000000000001</v>
      </c>
      <c r="F30" s="24">
        <f t="shared" si="0"/>
        <v>-4.9049999999999976</v>
      </c>
      <c r="G30" s="25">
        <f t="shared" si="1"/>
        <v>-0.204332430743595</v>
      </c>
    </row>
    <row r="31" spans="1:13" ht="15" customHeight="1" x14ac:dyDescent="0.2">
      <c r="A31" s="38" t="s">
        <v>22</v>
      </c>
      <c r="B31" s="26" t="s">
        <v>12</v>
      </c>
      <c r="C31" s="27">
        <f>SUM(C25,C28)</f>
        <v>94.262</v>
      </c>
      <c r="D31" s="28">
        <f t="shared" ref="D31:E32" si="12">SUM(D25,D28)</f>
        <v>0</v>
      </c>
      <c r="E31" s="28">
        <f t="shared" si="12"/>
        <v>80.039999999999992</v>
      </c>
      <c r="F31" s="28">
        <f t="shared" si="0"/>
        <v>-14.222000000000008</v>
      </c>
      <c r="G31" s="29">
        <f t="shared" si="1"/>
        <v>-0.15087734187689639</v>
      </c>
    </row>
    <row r="32" spans="1:13" ht="15" customHeight="1" x14ac:dyDescent="0.2">
      <c r="A32" s="39"/>
      <c r="B32" s="11" t="s">
        <v>13</v>
      </c>
      <c r="C32" s="15">
        <f>SUM(C26,C29)</f>
        <v>0</v>
      </c>
      <c r="D32" s="16">
        <f t="shared" si="12"/>
        <v>0</v>
      </c>
      <c r="E32" s="16">
        <f t="shared" si="12"/>
        <v>0</v>
      </c>
      <c r="F32" s="16">
        <f t="shared" si="0"/>
        <v>0</v>
      </c>
      <c r="G32" s="17" t="str">
        <f t="shared" si="1"/>
        <v>N/A</v>
      </c>
    </row>
    <row r="33" spans="1:7" ht="15" customHeight="1" x14ac:dyDescent="0.2">
      <c r="A33" s="40"/>
      <c r="B33" s="30" t="s">
        <v>14</v>
      </c>
      <c r="C33" s="19">
        <f>SUM(C31:C32)</f>
        <v>94.262</v>
      </c>
      <c r="D33" s="20">
        <f t="shared" ref="D33:E33" si="13">SUM(D31:D32)</f>
        <v>0</v>
      </c>
      <c r="E33" s="20">
        <f t="shared" si="13"/>
        <v>80.039999999999992</v>
      </c>
      <c r="F33" s="20">
        <f t="shared" si="0"/>
        <v>-14.222000000000008</v>
      </c>
      <c r="G33" s="21">
        <f t="shared" si="1"/>
        <v>-0.15087734187689639</v>
      </c>
    </row>
    <row r="34" spans="1:7" ht="15" customHeight="1" x14ac:dyDescent="0.2">
      <c r="A34" s="38" t="s">
        <v>23</v>
      </c>
      <c r="B34" s="26" t="s">
        <v>12</v>
      </c>
      <c r="C34" s="15">
        <v>0.31</v>
      </c>
      <c r="D34" s="16">
        <v>0</v>
      </c>
      <c r="E34" s="16">
        <v>0</v>
      </c>
      <c r="F34" s="16">
        <f t="shared" si="0"/>
        <v>-0.31</v>
      </c>
      <c r="G34" s="17">
        <f t="shared" si="1"/>
        <v>-1</v>
      </c>
    </row>
    <row r="35" spans="1:7" ht="15" customHeight="1" x14ac:dyDescent="0.2">
      <c r="A35" s="39"/>
      <c r="B35" s="11" t="s">
        <v>13</v>
      </c>
      <c r="C35" s="15">
        <v>11.6</v>
      </c>
      <c r="D35" s="16">
        <v>0</v>
      </c>
      <c r="E35" s="16">
        <v>6.5</v>
      </c>
      <c r="F35" s="16">
        <f t="shared" si="0"/>
        <v>-5.0999999999999996</v>
      </c>
      <c r="G35" s="17">
        <f t="shared" si="1"/>
        <v>-0.43965517241379309</v>
      </c>
    </row>
    <row r="36" spans="1:7" ht="15" customHeight="1" x14ac:dyDescent="0.2">
      <c r="A36" s="40"/>
      <c r="B36" s="30" t="s">
        <v>14</v>
      </c>
      <c r="C36" s="23">
        <f>SUM(C34:C35)</f>
        <v>11.91</v>
      </c>
      <c r="D36" s="24">
        <f t="shared" ref="D36:E36" si="14">SUM(D34:D35)</f>
        <v>0</v>
      </c>
      <c r="E36" s="24">
        <f t="shared" si="14"/>
        <v>6.5</v>
      </c>
      <c r="F36" s="24">
        <f t="shared" si="0"/>
        <v>-5.41</v>
      </c>
      <c r="G36" s="25">
        <f t="shared" si="1"/>
        <v>-0.45424013434089</v>
      </c>
    </row>
    <row r="37" spans="1:7" ht="15" customHeight="1" x14ac:dyDescent="0.2">
      <c r="A37" s="38" t="s">
        <v>24</v>
      </c>
      <c r="B37" s="26" t="s">
        <v>12</v>
      </c>
      <c r="C37" s="27">
        <v>43.966000000000001</v>
      </c>
      <c r="D37" s="28">
        <v>0</v>
      </c>
      <c r="E37" s="28">
        <v>33.39</v>
      </c>
      <c r="F37" s="28">
        <f t="shared" si="0"/>
        <v>-10.576000000000001</v>
      </c>
      <c r="G37" s="29">
        <f t="shared" si="1"/>
        <v>-0.24054951553473139</v>
      </c>
    </row>
    <row r="38" spans="1:7" ht="15" customHeight="1" x14ac:dyDescent="0.2">
      <c r="A38" s="39"/>
      <c r="B38" s="11" t="s">
        <v>13</v>
      </c>
      <c r="C38" s="15">
        <v>0</v>
      </c>
      <c r="D38" s="16">
        <v>0</v>
      </c>
      <c r="E38" s="16">
        <v>0</v>
      </c>
      <c r="F38" s="16">
        <f t="shared" si="0"/>
        <v>0</v>
      </c>
      <c r="G38" s="17" t="str">
        <f t="shared" si="1"/>
        <v>N/A</v>
      </c>
    </row>
    <row r="39" spans="1:7" ht="15" customHeight="1" thickBot="1" x14ac:dyDescent="0.25">
      <c r="A39" s="40"/>
      <c r="B39" s="30" t="s">
        <v>14</v>
      </c>
      <c r="C39" s="35">
        <f>SUM(C37:C38)</f>
        <v>43.966000000000001</v>
      </c>
      <c r="D39" s="36">
        <f t="shared" ref="D39:E39" si="15">SUM(D37:D38)</f>
        <v>0</v>
      </c>
      <c r="E39" s="36">
        <f t="shared" si="15"/>
        <v>33.39</v>
      </c>
      <c r="F39" s="36">
        <f t="shared" si="0"/>
        <v>-10.576000000000001</v>
      </c>
      <c r="G39" s="37">
        <f t="shared" si="1"/>
        <v>-0.24054951553473139</v>
      </c>
    </row>
  </sheetData>
  <mergeCells count="19">
    <mergeCell ref="A22:A24"/>
    <mergeCell ref="A1:G1"/>
    <mergeCell ref="A2:G2"/>
    <mergeCell ref="A3:G3"/>
    <mergeCell ref="A4:G4"/>
    <mergeCell ref="F5:G5"/>
    <mergeCell ref="C5:C6"/>
    <mergeCell ref="D5:D6"/>
    <mergeCell ref="E5:E6"/>
    <mergeCell ref="A7:A9"/>
    <mergeCell ref="A10:A12"/>
    <mergeCell ref="A13:A15"/>
    <mergeCell ref="A16:A18"/>
    <mergeCell ref="A19:A21"/>
    <mergeCell ref="A25:A27"/>
    <mergeCell ref="A28:A30"/>
    <mergeCell ref="A31:A33"/>
    <mergeCell ref="A34:A36"/>
    <mergeCell ref="A37:A39"/>
  </mergeCells>
  <pageMargins left="0.7" right="0.7" top="0.75" bottom="0.75" header="0.3" footer="0.3"/>
  <pageSetup scale="72" orientation="portrait" r:id="rId1"/>
  <ignoredErrors>
    <ignoredError sqref="C7:G3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NSF Selected Xcutting Programs</vt:lpstr>
      <vt:lpstr>'NSF Selected Xcutting Programs'!Print_Area</vt:lpstr>
    </vt:vector>
  </TitlesOfParts>
  <Company>National Science Foundation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NSF Response</dc:creator>
  <cp:lastModifiedBy>Oxenrider, Clinton J., Jr.</cp:lastModifiedBy>
  <cp:lastPrinted>2018-02-27T14:49:49Z</cp:lastPrinted>
  <dcterms:created xsi:type="dcterms:W3CDTF">2018-02-27T14:44:18Z</dcterms:created>
  <dcterms:modified xsi:type="dcterms:W3CDTF">2018-02-27T20:17:58Z</dcterms:modified>
</cp:coreProperties>
</file>