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 tabRatio="840"/>
  </bookViews>
  <sheets>
    <sheet name="NITRD by PCA" sheetId="11" r:id="rId1"/>
  </sheets>
  <definedNames>
    <definedName name="Investment_type">#REF!</definedName>
    <definedName name="Level_of_Education">#REF!</definedName>
    <definedName name="_xlnm.Print_Area" localSheetId="0">'NITRD by PCA'!$A$1:$J$39</definedName>
    <definedName name="_xlnm.Print_Titles" localSheetId="0">'NITRD by PCA'!$5:$5</definedName>
  </definedNames>
  <calcPr calcId="171027"/>
  <fileRecoveryPr autoRecover="0"/>
</workbook>
</file>

<file path=xl/calcChain.xml><?xml version="1.0" encoding="utf-8"?>
<calcChain xmlns="http://schemas.openxmlformats.org/spreadsheetml/2006/main">
  <c r="I25" i="11" l="1"/>
  <c r="I28" i="11"/>
  <c r="D27" i="11"/>
  <c r="D25" i="11"/>
  <c r="E24" i="11"/>
  <c r="D24" i="11"/>
  <c r="D23" i="11"/>
  <c r="E22" i="11"/>
  <c r="D22" i="11"/>
  <c r="E21" i="11"/>
  <c r="D21" i="11"/>
  <c r="E20" i="11"/>
  <c r="E19" i="11"/>
  <c r="D19" i="11"/>
  <c r="E28" i="11"/>
  <c r="D18" i="11"/>
  <c r="I6" i="11"/>
  <c r="I27" i="11"/>
  <c r="G27" i="11"/>
  <c r="C27" i="11"/>
  <c r="F26" i="11"/>
  <c r="C26" i="11"/>
  <c r="B26" i="11"/>
  <c r="E25" i="11"/>
  <c r="H36" i="11"/>
  <c r="I23" i="11"/>
  <c r="G23" i="11"/>
  <c r="C23" i="11"/>
  <c r="H34" i="11"/>
  <c r="F22" i="11"/>
  <c r="B22" i="11"/>
  <c r="F28" i="11"/>
  <c r="B21" i="11"/>
  <c r="D20" i="11"/>
  <c r="I19" i="11"/>
  <c r="G19" i="11"/>
  <c r="C19" i="11"/>
  <c r="H30" i="11"/>
  <c r="G28" i="11"/>
  <c r="F18" i="11"/>
  <c r="C28" i="11"/>
  <c r="I26" i="11"/>
  <c r="G26" i="11"/>
  <c r="D26" i="11"/>
  <c r="G25" i="11"/>
  <c r="F25" i="11"/>
  <c r="B25" i="11"/>
  <c r="E23" i="11"/>
  <c r="I22" i="11"/>
  <c r="G22" i="11"/>
  <c r="C22" i="11"/>
  <c r="F21" i="11"/>
  <c r="G18" i="11"/>
  <c r="F27" i="11"/>
  <c r="E27" i="11"/>
  <c r="B27" i="11"/>
  <c r="E26" i="11"/>
  <c r="C25" i="11"/>
  <c r="H14" i="11"/>
  <c r="J14" i="11" s="1"/>
  <c r="G24" i="11"/>
  <c r="F24" i="11"/>
  <c r="C24" i="11"/>
  <c r="B24" i="11"/>
  <c r="F23" i="11"/>
  <c r="B23" i="11"/>
  <c r="H11" i="11"/>
  <c r="J11" i="11" s="1"/>
  <c r="G21" i="11"/>
  <c r="C21" i="11"/>
  <c r="G20" i="11"/>
  <c r="F20" i="11"/>
  <c r="C20" i="11"/>
  <c r="B20" i="11"/>
  <c r="G6" i="11"/>
  <c r="C6" i="11"/>
  <c r="H35" i="11" l="1"/>
  <c r="J35" i="11" s="1"/>
  <c r="I24" i="11"/>
  <c r="I20" i="11"/>
  <c r="G17" i="11"/>
  <c r="D17" i="11"/>
  <c r="J36" i="11"/>
  <c r="J25" i="11" s="1"/>
  <c r="H25" i="11"/>
  <c r="H9" i="11"/>
  <c r="J9" i="11" s="1"/>
  <c r="J34" i="11"/>
  <c r="E18" i="11"/>
  <c r="E17" i="11" s="1"/>
  <c r="E6" i="11"/>
  <c r="H16" i="11"/>
  <c r="J16" i="11" s="1"/>
  <c r="H32" i="11"/>
  <c r="D6" i="11"/>
  <c r="H7" i="11"/>
  <c r="J7" i="11" s="1"/>
  <c r="H12" i="11"/>
  <c r="J12" i="11" s="1"/>
  <c r="I18" i="11"/>
  <c r="J30" i="11"/>
  <c r="H37" i="11"/>
  <c r="B6" i="11"/>
  <c r="B19" i="11"/>
  <c r="F6" i="11"/>
  <c r="F19" i="11"/>
  <c r="F17" i="11" s="1"/>
  <c r="H8" i="11"/>
  <c r="J8" i="11" s="1"/>
  <c r="H10" i="11"/>
  <c r="J10" i="11" s="1"/>
  <c r="C18" i="11"/>
  <c r="C17" i="11" s="1"/>
  <c r="I21" i="11"/>
  <c r="H31" i="11"/>
  <c r="H33" i="11"/>
  <c r="H13" i="11"/>
  <c r="J13" i="11" s="1"/>
  <c r="J24" i="11" s="1"/>
  <c r="H15" i="11"/>
  <c r="J15" i="11" s="1"/>
  <c r="B18" i="11"/>
  <c r="B28" i="11"/>
  <c r="H29" i="11"/>
  <c r="D28" i="11"/>
  <c r="H38" i="11"/>
  <c r="H23" i="11" l="1"/>
  <c r="B17" i="11"/>
  <c r="H17" i="11" s="1"/>
  <c r="H28" i="11"/>
  <c r="J28" i="11" s="1"/>
  <c r="H19" i="11"/>
  <c r="J23" i="11"/>
  <c r="H18" i="11"/>
  <c r="J29" i="11"/>
  <c r="J18" i="11" s="1"/>
  <c r="H20" i="11"/>
  <c r="J31" i="11"/>
  <c r="J20" i="11" s="1"/>
  <c r="H26" i="11"/>
  <c r="J37" i="11"/>
  <c r="J26" i="11" s="1"/>
  <c r="H27" i="11"/>
  <c r="J38" i="11"/>
  <c r="J27" i="11" s="1"/>
  <c r="H22" i="11"/>
  <c r="J33" i="11"/>
  <c r="J22" i="11" s="1"/>
  <c r="I17" i="11"/>
  <c r="J32" i="11"/>
  <c r="J21" i="11" s="1"/>
  <c r="H21" i="11"/>
  <c r="H24" i="11"/>
  <c r="H6" i="11"/>
  <c r="J6" i="11" s="1"/>
  <c r="J19" i="11"/>
  <c r="J17" i="11" l="1"/>
</calcChain>
</file>

<file path=xl/sharedStrings.xml><?xml version="1.0" encoding="utf-8"?>
<sst xmlns="http://schemas.openxmlformats.org/spreadsheetml/2006/main" count="46" uniqueCount="26">
  <si>
    <t>EHR</t>
  </si>
  <si>
    <t>BIO</t>
  </si>
  <si>
    <t>CISE</t>
  </si>
  <si>
    <t>ENG</t>
  </si>
  <si>
    <t>MPS</t>
  </si>
  <si>
    <t>SBE</t>
  </si>
  <si>
    <t>GEO</t>
  </si>
  <si>
    <t>(Dollars in Millions)</t>
  </si>
  <si>
    <t>NATIONAL SCIENCE FOUNDATION</t>
  </si>
  <si>
    <t>FY 2019 BUDGET REQUEST TO CONGRESS</t>
  </si>
  <si>
    <t>Total, NSF</t>
  </si>
  <si>
    <t>RRA</t>
  </si>
  <si>
    <t>Total, FY 2017 Actual</t>
  </si>
  <si>
    <t>Total, FY 2019 Request</t>
  </si>
  <si>
    <t>NETWORKING AND INFORMATION TECHNOLOGY R&amp;D SUMMARY</t>
  </si>
  <si>
    <t>Computing-Enabled Human Interaction, 
   Communications, Augmentation</t>
  </si>
  <si>
    <t>Computing-Enabled Networked Physical
   Systems</t>
  </si>
  <si>
    <t>Cyber Security &amp; Privacy</t>
  </si>
  <si>
    <t>Education and Workforce</t>
  </si>
  <si>
    <t>Enabling-R&amp;D for High-Capability Computing
   System</t>
  </si>
  <si>
    <t>High Capability Computing Infrastructure and
   Applications</t>
  </si>
  <si>
    <t>Intelligent Robotics and Autonomous Systems</t>
  </si>
  <si>
    <t>Large-Scale Data Management and Analysis</t>
  </si>
  <si>
    <t>Large Scale Networking</t>
  </si>
  <si>
    <t>Software Productivity, Sustainability and Quality</t>
  </si>
  <si>
    <t>Delta from FY 2017 Actual to 
   FY 2019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</si>
</sst>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5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3" xfId="1" applyFont="1" applyFill="1" applyBorder="1" applyAlignment="1" applyProtection="1">
      <alignment vertical="top" wrapText="1" readingOrder="1"/>
      <protection locked="0"/>
    </xf>
    <xf numFmtId="164" fontId="4" fillId="0" borderId="0" xfId="1" applyNumberFormat="1" applyFont="1" applyFill="1" applyBorder="1" applyAlignment="1" applyProtection="1">
      <alignment vertical="top" wrapText="1" readingOrder="1"/>
      <protection locked="0"/>
    </xf>
    <xf numFmtId="0" fontId="2" fillId="0" borderId="4" xfId="1" applyFont="1" applyFill="1" applyBorder="1" applyAlignment="1" applyProtection="1">
      <alignment horizontal="right" vertical="top" wrapText="1" readingOrder="1"/>
      <protection locked="0"/>
    </xf>
    <xf numFmtId="0" fontId="2" fillId="0" borderId="9" xfId="1" applyFont="1" applyFill="1" applyBorder="1" applyAlignment="1" applyProtection="1">
      <alignment horizontal="right" vertical="top" wrapText="1" readingOrder="1"/>
      <protection locked="0"/>
    </xf>
    <xf numFmtId="0" fontId="2" fillId="2" borderId="5" xfId="1" applyFont="1" applyFill="1" applyBorder="1" applyAlignment="1" applyProtection="1">
      <alignment vertical="center" wrapText="1" readingOrder="1"/>
      <protection locked="0"/>
    </xf>
    <xf numFmtId="0" fontId="2" fillId="2" borderId="12" xfId="1" applyFont="1" applyFill="1" applyBorder="1" applyAlignment="1" applyProtection="1">
      <alignment vertical="center" wrapText="1" readingOrder="1"/>
      <protection locked="0"/>
    </xf>
    <xf numFmtId="165" fontId="2" fillId="2" borderId="7" xfId="1" applyNumberFormat="1" applyFont="1" applyFill="1" applyBorder="1" applyAlignment="1" applyProtection="1">
      <alignment vertical="center" wrapText="1" readingOrder="1"/>
      <protection locked="0"/>
    </xf>
    <xf numFmtId="165" fontId="2" fillId="2" borderId="13" xfId="1" applyNumberFormat="1" applyFont="1" applyFill="1" applyBorder="1" applyAlignment="1" applyProtection="1">
      <alignment vertical="center" wrapText="1" readingOrder="1"/>
      <protection locked="0"/>
    </xf>
    <xf numFmtId="0" fontId="4" fillId="0" borderId="0" xfId="1" applyFont="1" applyFill="1"/>
    <xf numFmtId="0" fontId="2" fillId="0" borderId="8" xfId="1" applyFont="1" applyFill="1" applyBorder="1" applyAlignment="1">
      <alignment horizontal="right"/>
    </xf>
    <xf numFmtId="165" fontId="2" fillId="2" borderId="6" xfId="1" applyNumberFormat="1" applyFont="1" applyFill="1" applyBorder="1" applyAlignment="1" applyProtection="1">
      <alignment vertical="center" wrapText="1" readingOrder="1"/>
      <protection locked="0"/>
    </xf>
    <xf numFmtId="165" fontId="2" fillId="2" borderId="10" xfId="1" applyNumberFormat="1" applyFont="1" applyFill="1" applyBorder="1" applyAlignment="1" applyProtection="1">
      <alignment vertical="center" wrapText="1" readingOrder="1"/>
      <protection locked="0"/>
    </xf>
    <xf numFmtId="164" fontId="4" fillId="0" borderId="1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/>
    <xf numFmtId="4" fontId="4" fillId="0" borderId="11" xfId="1" applyNumberFormat="1" applyFont="1" applyFill="1" applyBorder="1" applyAlignment="1" applyProtection="1">
      <alignment vertical="top" wrapText="1" readingOrder="1"/>
      <protection locked="0"/>
    </xf>
    <xf numFmtId="4" fontId="4" fillId="0" borderId="0" xfId="1" applyNumberFormat="1" applyFont="1" applyFill="1" applyBorder="1" applyAlignment="1" applyProtection="1">
      <alignment vertical="top" wrapText="1" readingOrder="1"/>
      <protection locked="0"/>
    </xf>
    <xf numFmtId="4" fontId="4" fillId="0" borderId="14" xfId="1" applyNumberFormat="1" applyFont="1" applyFill="1" applyBorder="1" applyAlignment="1" applyProtection="1">
      <alignment vertical="top" wrapText="1" readingOrder="1"/>
      <protection locked="0"/>
    </xf>
    <xf numFmtId="164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2" fillId="2" borderId="7" xfId="1" applyNumberFormat="1" applyFont="1" applyFill="1" applyBorder="1" applyAlignment="1" applyProtection="1">
      <alignment vertical="center" readingOrder="1"/>
      <protection locked="0"/>
    </xf>
    <xf numFmtId="164" fontId="4" fillId="0" borderId="1" xfId="1" applyNumberFormat="1" applyFont="1" applyFill="1" applyBorder="1" applyAlignment="1" applyProtection="1">
      <alignment vertical="top" readingOrder="1"/>
      <protection locked="0"/>
    </xf>
    <xf numFmtId="165" fontId="4" fillId="0" borderId="1" xfId="1" applyNumberFormat="1" applyFont="1" applyFill="1" applyBorder="1" applyAlignment="1" applyProtection="1">
      <alignment vertical="top" readingOrder="1"/>
      <protection locked="0"/>
    </xf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2" xfId="1" applyFont="1" applyFill="1" applyBorder="1"/>
  </cellXfs>
  <cellStyles count="6">
    <cellStyle name="Normal" xfId="0" builtinId="0"/>
    <cellStyle name="Normal 11 2" xfId="5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1F497D"/>
      <rgbColor rgb="00D3D3D3"/>
      <rgbColor rgb="006E9ECA"/>
      <rgbColor rgb="00FFFFFF"/>
      <rgbColor rgb="00708090"/>
      <rgbColor rgb="008FA0B0"/>
      <rgbColor rgb="00C6D9F1"/>
      <rgbColor rgb="008DB3E2"/>
      <rgbColor rgb="00548D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8"/>
  <sheetViews>
    <sheetView showGridLines="0" tabSelected="1" zoomScaleNormal="100" workbookViewId="0">
      <selection sqref="A1:J1"/>
    </sheetView>
  </sheetViews>
  <sheetFormatPr defaultColWidth="8.85546875" defaultRowHeight="15" x14ac:dyDescent="0.25"/>
  <cols>
    <col min="1" max="1" width="48" style="9" customWidth="1"/>
    <col min="2" max="7" width="9.28515625" style="9" customWidth="1"/>
    <col min="8" max="8" width="10.7109375" style="14" customWidth="1"/>
    <col min="9" max="9" width="9.28515625" style="14" customWidth="1"/>
    <col min="10" max="10" width="10.7109375" style="14" customWidth="1"/>
    <col min="11" max="16384" width="8.85546875" style="9"/>
  </cols>
  <sheetData>
    <row r="1" spans="1:11" x14ac:dyDescent="0.2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5.75" thickBot="1" x14ac:dyDescent="0.25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30.75" thickBot="1" x14ac:dyDescent="0.3">
      <c r="A5" s="10"/>
      <c r="B5" s="3" t="s">
        <v>1</v>
      </c>
      <c r="C5" s="3" t="s">
        <v>2</v>
      </c>
      <c r="D5" s="3" t="s">
        <v>3</v>
      </c>
      <c r="E5" s="3" t="s">
        <v>6</v>
      </c>
      <c r="F5" s="3" t="s">
        <v>4</v>
      </c>
      <c r="G5" s="3" t="s">
        <v>5</v>
      </c>
      <c r="H5" s="4" t="s">
        <v>11</v>
      </c>
      <c r="I5" s="3" t="s">
        <v>0</v>
      </c>
      <c r="J5" s="4" t="s">
        <v>10</v>
      </c>
    </row>
    <row r="6" spans="1:11" x14ac:dyDescent="0.2">
      <c r="A6" s="5" t="s">
        <v>12</v>
      </c>
      <c r="B6" s="11">
        <f>SUM(B7:B16)</f>
        <v>99</v>
      </c>
      <c r="C6" s="11">
        <f t="shared" ref="C6:I6" si="0">SUM(C7:C16)</f>
        <v>935.93</v>
      </c>
      <c r="D6" s="11">
        <f t="shared" si="0"/>
        <v>15.82</v>
      </c>
      <c r="E6" s="11">
        <f t="shared" si="0"/>
        <v>24</v>
      </c>
      <c r="F6" s="11">
        <f t="shared" si="0"/>
        <v>125.23700000000001</v>
      </c>
      <c r="G6" s="11">
        <f t="shared" si="0"/>
        <v>28.23</v>
      </c>
      <c r="H6" s="12">
        <f t="shared" ref="H6:H17" si="1">SUM(B6:G6)</f>
        <v>1228.2169999999999</v>
      </c>
      <c r="I6" s="11">
        <f t="shared" si="0"/>
        <v>9.5</v>
      </c>
      <c r="J6" s="12">
        <f>SUM(H6:I6)</f>
        <v>1237.7169999999999</v>
      </c>
    </row>
    <row r="7" spans="1:11" ht="28.5" x14ac:dyDescent="0.2">
      <c r="A7" s="1" t="s">
        <v>15</v>
      </c>
      <c r="B7" s="18">
        <v>0</v>
      </c>
      <c r="C7" s="2">
        <v>80.52</v>
      </c>
      <c r="D7" s="18">
        <v>0</v>
      </c>
      <c r="E7" s="18">
        <v>0</v>
      </c>
      <c r="F7" s="18">
        <v>0</v>
      </c>
      <c r="G7" s="2">
        <v>13.24</v>
      </c>
      <c r="H7" s="15">
        <f t="shared" si="1"/>
        <v>93.759999999999991</v>
      </c>
      <c r="I7" s="19">
        <v>0</v>
      </c>
      <c r="J7" s="15">
        <f t="shared" ref="J7:J38" si="2">SUM(H7:I7)</f>
        <v>93.759999999999991</v>
      </c>
    </row>
    <row r="8" spans="1:11" ht="28.5" x14ac:dyDescent="0.2">
      <c r="A8" s="1" t="s">
        <v>16</v>
      </c>
      <c r="B8" s="2">
        <v>1</v>
      </c>
      <c r="C8" s="2">
        <v>75.88</v>
      </c>
      <c r="D8" s="18">
        <v>0</v>
      </c>
      <c r="E8" s="18">
        <v>0</v>
      </c>
      <c r="F8" s="18">
        <v>0</v>
      </c>
      <c r="G8" s="18">
        <v>0</v>
      </c>
      <c r="H8" s="15">
        <f t="shared" si="1"/>
        <v>76.88</v>
      </c>
      <c r="I8" s="19">
        <v>0</v>
      </c>
      <c r="J8" s="15">
        <f t="shared" si="2"/>
        <v>76.88</v>
      </c>
      <c r="K8" s="2"/>
    </row>
    <row r="9" spans="1:11" ht="14.25" x14ac:dyDescent="0.2">
      <c r="A9" s="1" t="s">
        <v>17</v>
      </c>
      <c r="B9" s="18">
        <v>0</v>
      </c>
      <c r="C9" s="2">
        <v>104.39</v>
      </c>
      <c r="D9" s="2">
        <v>3.61</v>
      </c>
      <c r="E9" s="18">
        <v>0</v>
      </c>
      <c r="F9" s="2">
        <v>1.03</v>
      </c>
      <c r="G9" s="2">
        <v>5.74</v>
      </c>
      <c r="H9" s="15">
        <f t="shared" si="1"/>
        <v>114.77</v>
      </c>
      <c r="I9" s="19">
        <v>0</v>
      </c>
      <c r="J9" s="15">
        <f t="shared" si="2"/>
        <v>114.77</v>
      </c>
      <c r="K9" s="2"/>
    </row>
    <row r="10" spans="1:11" ht="14.25" x14ac:dyDescent="0.2">
      <c r="A10" s="1" t="s">
        <v>18</v>
      </c>
      <c r="B10" s="2">
        <v>6</v>
      </c>
      <c r="C10" s="2">
        <v>61.91</v>
      </c>
      <c r="D10" s="18">
        <v>0</v>
      </c>
      <c r="E10" s="18">
        <v>0</v>
      </c>
      <c r="F10" s="18">
        <v>0</v>
      </c>
      <c r="G10" s="18">
        <v>0</v>
      </c>
      <c r="H10" s="15">
        <f t="shared" si="1"/>
        <v>67.91</v>
      </c>
      <c r="I10" s="16">
        <v>9.5</v>
      </c>
      <c r="J10" s="15">
        <f t="shared" si="2"/>
        <v>77.41</v>
      </c>
      <c r="K10" s="2"/>
    </row>
    <row r="11" spans="1:11" ht="28.5" x14ac:dyDescent="0.2">
      <c r="A11" s="1" t="s">
        <v>19</v>
      </c>
      <c r="B11" s="18">
        <v>0</v>
      </c>
      <c r="C11" s="2">
        <v>109.88</v>
      </c>
      <c r="D11" s="18">
        <v>0</v>
      </c>
      <c r="E11" s="18">
        <v>0</v>
      </c>
      <c r="F11" s="2">
        <v>42.02</v>
      </c>
      <c r="G11" s="18">
        <v>0</v>
      </c>
      <c r="H11" s="15">
        <f t="shared" si="1"/>
        <v>151.9</v>
      </c>
      <c r="I11" s="19">
        <v>0</v>
      </c>
      <c r="J11" s="15">
        <f t="shared" si="2"/>
        <v>151.9</v>
      </c>
    </row>
    <row r="12" spans="1:11" ht="28.5" x14ac:dyDescent="0.2">
      <c r="A12" s="1" t="s">
        <v>20</v>
      </c>
      <c r="B12" s="2">
        <v>2.5</v>
      </c>
      <c r="C12" s="2">
        <v>120.08</v>
      </c>
      <c r="D12" s="18">
        <v>0</v>
      </c>
      <c r="E12" s="2">
        <v>24</v>
      </c>
      <c r="F12" s="2">
        <v>70.887</v>
      </c>
      <c r="G12" s="18">
        <v>0</v>
      </c>
      <c r="H12" s="15">
        <f t="shared" si="1"/>
        <v>217.46699999999998</v>
      </c>
      <c r="I12" s="19">
        <v>0</v>
      </c>
      <c r="J12" s="15">
        <f t="shared" si="2"/>
        <v>217.46699999999998</v>
      </c>
    </row>
    <row r="13" spans="1:11" ht="14.25" x14ac:dyDescent="0.2">
      <c r="A13" s="1" t="s">
        <v>21</v>
      </c>
      <c r="B13" s="18">
        <v>0</v>
      </c>
      <c r="C13" s="2">
        <v>35.200000000000003</v>
      </c>
      <c r="D13" s="2">
        <v>7.21</v>
      </c>
      <c r="E13" s="18">
        <v>0</v>
      </c>
      <c r="F13" s="18">
        <v>0</v>
      </c>
      <c r="G13" s="18">
        <v>0</v>
      </c>
      <c r="H13" s="15">
        <f t="shared" si="1"/>
        <v>42.410000000000004</v>
      </c>
      <c r="I13" s="19">
        <v>0</v>
      </c>
      <c r="J13" s="15">
        <f t="shared" si="2"/>
        <v>42.410000000000004</v>
      </c>
    </row>
    <row r="14" spans="1:11" ht="14.25" x14ac:dyDescent="0.2">
      <c r="A14" s="1" t="s">
        <v>22</v>
      </c>
      <c r="B14" s="2">
        <v>69.5</v>
      </c>
      <c r="C14" s="2">
        <v>147.62</v>
      </c>
      <c r="D14" s="2">
        <v>5</v>
      </c>
      <c r="E14" s="18">
        <v>0</v>
      </c>
      <c r="F14" s="2">
        <v>11.3</v>
      </c>
      <c r="G14" s="2">
        <v>6.95</v>
      </c>
      <c r="H14" s="15">
        <f t="shared" si="1"/>
        <v>240.37</v>
      </c>
      <c r="I14" s="19">
        <v>0</v>
      </c>
      <c r="J14" s="15">
        <f t="shared" si="2"/>
        <v>240.37</v>
      </c>
    </row>
    <row r="15" spans="1:11" ht="14.25" x14ac:dyDescent="0.2">
      <c r="A15" s="1" t="s">
        <v>23</v>
      </c>
      <c r="B15" s="18">
        <v>0</v>
      </c>
      <c r="C15" s="2">
        <v>136.80000000000001</v>
      </c>
      <c r="D15" s="18">
        <v>0</v>
      </c>
      <c r="E15" s="18">
        <v>0</v>
      </c>
      <c r="F15" s="18">
        <v>0</v>
      </c>
      <c r="G15" s="18">
        <v>0</v>
      </c>
      <c r="H15" s="15">
        <f t="shared" si="1"/>
        <v>136.80000000000001</v>
      </c>
      <c r="I15" s="19">
        <v>0</v>
      </c>
      <c r="J15" s="15">
        <f t="shared" si="2"/>
        <v>136.80000000000001</v>
      </c>
    </row>
    <row r="16" spans="1:11" ht="14.25" x14ac:dyDescent="0.2">
      <c r="A16" s="1" t="s">
        <v>24</v>
      </c>
      <c r="B16" s="2">
        <v>20</v>
      </c>
      <c r="C16" s="2">
        <v>63.65</v>
      </c>
      <c r="D16" s="18">
        <v>0</v>
      </c>
      <c r="E16" s="18">
        <v>0</v>
      </c>
      <c r="F16" s="18">
        <v>0</v>
      </c>
      <c r="G16" s="2">
        <v>2.2999999999999998</v>
      </c>
      <c r="H16" s="15">
        <f t="shared" si="1"/>
        <v>85.95</v>
      </c>
      <c r="I16" s="19">
        <v>0</v>
      </c>
      <c r="J16" s="15">
        <f t="shared" si="2"/>
        <v>85.95</v>
      </c>
    </row>
    <row r="17" spans="1:11" ht="30" x14ac:dyDescent="0.2">
      <c r="A17" s="6" t="s">
        <v>25</v>
      </c>
      <c r="B17" s="7">
        <f>SUM(B18:B27)</f>
        <v>-32</v>
      </c>
      <c r="C17" s="7">
        <f t="shared" ref="C17:G17" si="3">SUM(C18:C27)</f>
        <v>-10.510000000000005</v>
      </c>
      <c r="D17" s="7">
        <f t="shared" si="3"/>
        <v>7.4300000000000006</v>
      </c>
      <c r="E17" s="7">
        <f t="shared" si="3"/>
        <v>-2</v>
      </c>
      <c r="F17" s="7">
        <f t="shared" si="3"/>
        <v>-43.097000000000008</v>
      </c>
      <c r="G17" s="7">
        <f t="shared" si="3"/>
        <v>-5.52</v>
      </c>
      <c r="H17" s="8">
        <f t="shared" si="1"/>
        <v>-85.697000000000017</v>
      </c>
      <c r="I17" s="20">
        <f>SUM(I18:I27)</f>
        <v>0</v>
      </c>
      <c r="J17" s="8">
        <f t="shared" si="2"/>
        <v>-85.697000000000017</v>
      </c>
    </row>
    <row r="18" spans="1:11" ht="28.5" x14ac:dyDescent="0.2">
      <c r="A18" s="1" t="s">
        <v>15</v>
      </c>
      <c r="B18" s="18">
        <f>B29-B7</f>
        <v>0</v>
      </c>
      <c r="C18" s="2">
        <f t="shared" ref="C18:J18" si="4">C29-C7</f>
        <v>-3.8199999999999932</v>
      </c>
      <c r="D18" s="18">
        <f t="shared" si="4"/>
        <v>0</v>
      </c>
      <c r="E18" s="18">
        <f t="shared" si="4"/>
        <v>0</v>
      </c>
      <c r="F18" s="18">
        <f t="shared" si="4"/>
        <v>0</v>
      </c>
      <c r="G18" s="2">
        <f t="shared" si="4"/>
        <v>-3.8599999999999994</v>
      </c>
      <c r="H18" s="15">
        <f t="shared" si="4"/>
        <v>-7.6799999999999926</v>
      </c>
      <c r="I18" s="19">
        <f t="shared" si="4"/>
        <v>0</v>
      </c>
      <c r="J18" s="15">
        <f t="shared" si="4"/>
        <v>-7.6799999999999926</v>
      </c>
    </row>
    <row r="19" spans="1:11" ht="28.5" x14ac:dyDescent="0.2">
      <c r="A19" s="1" t="s">
        <v>16</v>
      </c>
      <c r="B19" s="18">
        <f t="shared" ref="B19:J27" si="5">B30-B8</f>
        <v>0</v>
      </c>
      <c r="C19" s="2">
        <f t="shared" si="5"/>
        <v>-3.5999999999999943</v>
      </c>
      <c r="D19" s="2">
        <f t="shared" si="5"/>
        <v>9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5">
        <f t="shared" si="5"/>
        <v>5.4000000000000057</v>
      </c>
      <c r="I19" s="19">
        <f t="shared" si="5"/>
        <v>0</v>
      </c>
      <c r="J19" s="15">
        <f t="shared" si="5"/>
        <v>5.4000000000000057</v>
      </c>
    </row>
    <row r="20" spans="1:11" ht="14.25" x14ac:dyDescent="0.2">
      <c r="A20" s="1" t="s">
        <v>17</v>
      </c>
      <c r="B20" s="18">
        <f t="shared" si="5"/>
        <v>0</v>
      </c>
      <c r="C20" s="2">
        <f t="shared" si="5"/>
        <v>-4.9500000000000028</v>
      </c>
      <c r="D20" s="2">
        <f t="shared" si="5"/>
        <v>-2.61</v>
      </c>
      <c r="E20" s="18">
        <f t="shared" si="5"/>
        <v>0</v>
      </c>
      <c r="F20" s="2">
        <f t="shared" si="5"/>
        <v>0.97</v>
      </c>
      <c r="G20" s="2">
        <f t="shared" si="5"/>
        <v>-1.7400000000000002</v>
      </c>
      <c r="H20" s="15">
        <f t="shared" si="5"/>
        <v>-8.3299999999999983</v>
      </c>
      <c r="I20" s="19">
        <f t="shared" si="5"/>
        <v>0</v>
      </c>
      <c r="J20" s="15">
        <f t="shared" si="5"/>
        <v>-8.3299999999999983</v>
      </c>
    </row>
    <row r="21" spans="1:11" ht="14.25" x14ac:dyDescent="0.2">
      <c r="A21" s="1" t="s">
        <v>18</v>
      </c>
      <c r="B21" s="18">
        <f t="shared" si="5"/>
        <v>0</v>
      </c>
      <c r="C21" s="2">
        <f t="shared" si="5"/>
        <v>0.92000000000000171</v>
      </c>
      <c r="D21" s="18">
        <f t="shared" si="5"/>
        <v>0</v>
      </c>
      <c r="E21" s="18">
        <f t="shared" si="5"/>
        <v>0</v>
      </c>
      <c r="F21" s="2">
        <f t="shared" si="5"/>
        <v>0</v>
      </c>
      <c r="G21" s="18">
        <f t="shared" si="5"/>
        <v>0</v>
      </c>
      <c r="H21" s="15">
        <f t="shared" si="5"/>
        <v>0.92000000000000171</v>
      </c>
      <c r="I21" s="19">
        <f t="shared" si="5"/>
        <v>0</v>
      </c>
      <c r="J21" s="15">
        <f t="shared" si="5"/>
        <v>0.92000000000000171</v>
      </c>
    </row>
    <row r="22" spans="1:11" ht="28.5" x14ac:dyDescent="0.2">
      <c r="A22" s="1" t="s">
        <v>19</v>
      </c>
      <c r="B22" s="18">
        <f t="shared" si="5"/>
        <v>0</v>
      </c>
      <c r="C22" s="2">
        <f t="shared" si="5"/>
        <v>-5.2099999999999937</v>
      </c>
      <c r="D22" s="18">
        <f t="shared" si="5"/>
        <v>0</v>
      </c>
      <c r="E22" s="18">
        <f t="shared" si="5"/>
        <v>0</v>
      </c>
      <c r="F22" s="2">
        <f t="shared" si="5"/>
        <v>-25.020000000000003</v>
      </c>
      <c r="G22" s="18">
        <f t="shared" si="5"/>
        <v>0</v>
      </c>
      <c r="H22" s="15">
        <f t="shared" si="5"/>
        <v>-30.230000000000004</v>
      </c>
      <c r="I22" s="19">
        <f t="shared" si="5"/>
        <v>0</v>
      </c>
      <c r="J22" s="15">
        <f t="shared" si="5"/>
        <v>-30.230000000000004</v>
      </c>
    </row>
    <row r="23" spans="1:11" ht="28.5" x14ac:dyDescent="0.2">
      <c r="A23" s="1" t="s">
        <v>20</v>
      </c>
      <c r="B23" s="18">
        <f t="shared" si="5"/>
        <v>0</v>
      </c>
      <c r="C23" s="2">
        <f t="shared" si="5"/>
        <v>-5.6899999999999977</v>
      </c>
      <c r="D23" s="18">
        <f t="shared" si="5"/>
        <v>0</v>
      </c>
      <c r="E23" s="2">
        <f t="shared" si="5"/>
        <v>-2</v>
      </c>
      <c r="F23" s="2">
        <f t="shared" si="5"/>
        <v>-18.887</v>
      </c>
      <c r="G23" s="18">
        <f t="shared" si="5"/>
        <v>0</v>
      </c>
      <c r="H23" s="15">
        <f t="shared" si="5"/>
        <v>-26.576999999999998</v>
      </c>
      <c r="I23" s="19">
        <f t="shared" si="5"/>
        <v>0</v>
      </c>
      <c r="J23" s="15">
        <f t="shared" si="5"/>
        <v>-26.576999999999998</v>
      </c>
    </row>
    <row r="24" spans="1:11" ht="14.25" x14ac:dyDescent="0.2">
      <c r="A24" s="1" t="s">
        <v>21</v>
      </c>
      <c r="B24" s="18">
        <f t="shared" si="5"/>
        <v>0</v>
      </c>
      <c r="C24" s="2">
        <f t="shared" si="5"/>
        <v>-1.6700000000000017</v>
      </c>
      <c r="D24" s="2">
        <f t="shared" si="5"/>
        <v>1.04</v>
      </c>
      <c r="E24" s="18">
        <f t="shared" si="5"/>
        <v>0</v>
      </c>
      <c r="F24" s="2">
        <f t="shared" si="5"/>
        <v>0</v>
      </c>
      <c r="G24" s="18">
        <f t="shared" si="5"/>
        <v>0</v>
      </c>
      <c r="H24" s="15">
        <f t="shared" si="5"/>
        <v>-0.63000000000000256</v>
      </c>
      <c r="I24" s="19">
        <f t="shared" si="5"/>
        <v>0</v>
      </c>
      <c r="J24" s="15">
        <f t="shared" si="5"/>
        <v>-0.63000000000000256</v>
      </c>
    </row>
    <row r="25" spans="1:11" ht="14.25" x14ac:dyDescent="0.2">
      <c r="A25" s="1" t="s">
        <v>22</v>
      </c>
      <c r="B25" s="2">
        <f t="shared" si="5"/>
        <v>-26.5</v>
      </c>
      <c r="C25" s="2">
        <f t="shared" si="5"/>
        <v>23.009999999999991</v>
      </c>
      <c r="D25" s="18">
        <f t="shared" si="5"/>
        <v>0</v>
      </c>
      <c r="E25" s="18">
        <f t="shared" si="5"/>
        <v>0</v>
      </c>
      <c r="F25" s="2">
        <f t="shared" si="5"/>
        <v>-0.16000000000000014</v>
      </c>
      <c r="G25" s="2">
        <f t="shared" si="5"/>
        <v>0.24000000000000021</v>
      </c>
      <c r="H25" s="15">
        <f t="shared" si="5"/>
        <v>-3.410000000000025</v>
      </c>
      <c r="I25" s="19">
        <f t="shared" si="5"/>
        <v>0</v>
      </c>
      <c r="J25" s="15">
        <f t="shared" si="5"/>
        <v>-3.410000000000025</v>
      </c>
      <c r="K25" s="2"/>
    </row>
    <row r="26" spans="1:11" ht="14.25" x14ac:dyDescent="0.2">
      <c r="A26" s="1" t="s">
        <v>23</v>
      </c>
      <c r="B26" s="18">
        <f t="shared" si="5"/>
        <v>0</v>
      </c>
      <c r="C26" s="2">
        <f t="shared" si="5"/>
        <v>-6.4800000000000182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5">
        <f t="shared" si="5"/>
        <v>-6.4800000000000182</v>
      </c>
      <c r="I26" s="19">
        <f t="shared" si="5"/>
        <v>0</v>
      </c>
      <c r="J26" s="15">
        <f t="shared" si="5"/>
        <v>-6.4800000000000182</v>
      </c>
      <c r="K26" s="2"/>
    </row>
    <row r="27" spans="1:11" ht="14.25" x14ac:dyDescent="0.2">
      <c r="A27" s="1" t="s">
        <v>24</v>
      </c>
      <c r="B27" s="2">
        <f t="shared" si="5"/>
        <v>-5.5</v>
      </c>
      <c r="C27" s="2">
        <f t="shared" si="5"/>
        <v>-3.019999999999996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2">
        <f t="shared" si="5"/>
        <v>-0.1599999999999997</v>
      </c>
      <c r="H27" s="15">
        <f t="shared" si="5"/>
        <v>-8.6800000000000068</v>
      </c>
      <c r="I27" s="19">
        <f t="shared" si="5"/>
        <v>0</v>
      </c>
      <c r="J27" s="15">
        <f t="shared" si="5"/>
        <v>-8.6800000000000068</v>
      </c>
      <c r="K27" s="2"/>
    </row>
    <row r="28" spans="1:11" x14ac:dyDescent="0.2">
      <c r="A28" s="6" t="s">
        <v>13</v>
      </c>
      <c r="B28" s="7">
        <f>SUM(B29:B38)</f>
        <v>67</v>
      </c>
      <c r="C28" s="7">
        <f t="shared" ref="C28:G28" si="6">SUM(C29:C38)</f>
        <v>925.42</v>
      </c>
      <c r="D28" s="7">
        <f t="shared" si="6"/>
        <v>23.25</v>
      </c>
      <c r="E28" s="7">
        <f t="shared" si="6"/>
        <v>22</v>
      </c>
      <c r="F28" s="7">
        <f t="shared" si="6"/>
        <v>82.14</v>
      </c>
      <c r="G28" s="7">
        <f t="shared" si="6"/>
        <v>22.71</v>
      </c>
      <c r="H28" s="8">
        <f t="shared" ref="H28:H38" si="7">SUM(B28:G28)</f>
        <v>1142.5200000000002</v>
      </c>
      <c r="I28" s="7">
        <f>SUM(I29:I38)</f>
        <v>9.5</v>
      </c>
      <c r="J28" s="8">
        <f t="shared" si="2"/>
        <v>1152.0200000000002</v>
      </c>
    </row>
    <row r="29" spans="1:11" ht="28.5" x14ac:dyDescent="0.2">
      <c r="A29" s="1" t="s">
        <v>15</v>
      </c>
      <c r="B29" s="18">
        <v>0</v>
      </c>
      <c r="C29" s="2">
        <v>76.7</v>
      </c>
      <c r="D29" s="18">
        <v>0</v>
      </c>
      <c r="E29" s="18">
        <v>0</v>
      </c>
      <c r="F29" s="18">
        <v>0</v>
      </c>
      <c r="G29" s="2">
        <v>9.3800000000000008</v>
      </c>
      <c r="H29" s="15">
        <f t="shared" si="7"/>
        <v>86.08</v>
      </c>
      <c r="I29" s="19">
        <v>0</v>
      </c>
      <c r="J29" s="15">
        <f t="shared" si="2"/>
        <v>86.08</v>
      </c>
    </row>
    <row r="30" spans="1:11" ht="28.5" x14ac:dyDescent="0.2">
      <c r="A30" s="1" t="s">
        <v>16</v>
      </c>
      <c r="B30" s="2">
        <v>1</v>
      </c>
      <c r="C30" s="2">
        <v>72.28</v>
      </c>
      <c r="D30" s="2">
        <v>9</v>
      </c>
      <c r="E30" s="18">
        <v>0</v>
      </c>
      <c r="F30" s="18">
        <v>0</v>
      </c>
      <c r="G30" s="18">
        <v>0</v>
      </c>
      <c r="H30" s="15">
        <f t="shared" si="7"/>
        <v>82.28</v>
      </c>
      <c r="I30" s="19">
        <v>0</v>
      </c>
      <c r="J30" s="15">
        <f t="shared" si="2"/>
        <v>82.28</v>
      </c>
    </row>
    <row r="31" spans="1:11" ht="14.25" x14ac:dyDescent="0.2">
      <c r="A31" s="1" t="s">
        <v>17</v>
      </c>
      <c r="B31" s="18">
        <v>0</v>
      </c>
      <c r="C31" s="2">
        <v>99.44</v>
      </c>
      <c r="D31" s="2">
        <v>1</v>
      </c>
      <c r="E31" s="18">
        <v>0</v>
      </c>
      <c r="F31" s="2">
        <v>2</v>
      </c>
      <c r="G31" s="2">
        <v>4</v>
      </c>
      <c r="H31" s="15">
        <f t="shared" si="7"/>
        <v>106.44</v>
      </c>
      <c r="I31" s="19">
        <v>0</v>
      </c>
      <c r="J31" s="15">
        <f t="shared" si="2"/>
        <v>106.44</v>
      </c>
    </row>
    <row r="32" spans="1:11" ht="14.25" x14ac:dyDescent="0.2">
      <c r="A32" s="1" t="s">
        <v>18</v>
      </c>
      <c r="B32" s="2">
        <v>6</v>
      </c>
      <c r="C32" s="2">
        <v>62.83</v>
      </c>
      <c r="D32" s="18">
        <v>0</v>
      </c>
      <c r="E32" s="18">
        <v>0</v>
      </c>
      <c r="F32" s="18">
        <v>0</v>
      </c>
      <c r="G32" s="18">
        <v>0</v>
      </c>
      <c r="H32" s="15">
        <f t="shared" si="7"/>
        <v>68.83</v>
      </c>
      <c r="I32" s="16">
        <v>9.5</v>
      </c>
      <c r="J32" s="15">
        <f t="shared" si="2"/>
        <v>78.33</v>
      </c>
    </row>
    <row r="33" spans="1:11" ht="28.5" x14ac:dyDescent="0.2">
      <c r="A33" s="1" t="s">
        <v>19</v>
      </c>
      <c r="B33" s="18">
        <v>0</v>
      </c>
      <c r="C33" s="2">
        <v>104.67</v>
      </c>
      <c r="D33" s="18">
        <v>0</v>
      </c>
      <c r="E33" s="18">
        <v>0</v>
      </c>
      <c r="F33" s="2">
        <v>17</v>
      </c>
      <c r="G33" s="18">
        <v>0</v>
      </c>
      <c r="H33" s="15">
        <f t="shared" si="7"/>
        <v>121.67</v>
      </c>
      <c r="I33" s="19">
        <v>0</v>
      </c>
      <c r="J33" s="15">
        <f t="shared" si="2"/>
        <v>121.67</v>
      </c>
    </row>
    <row r="34" spans="1:11" ht="28.5" x14ac:dyDescent="0.2">
      <c r="A34" s="1" t="s">
        <v>20</v>
      </c>
      <c r="B34" s="18">
        <v>2.5</v>
      </c>
      <c r="C34" s="2">
        <v>114.39</v>
      </c>
      <c r="D34" s="18">
        <v>0</v>
      </c>
      <c r="E34" s="2">
        <v>22</v>
      </c>
      <c r="F34" s="2">
        <v>52</v>
      </c>
      <c r="G34" s="18">
        <v>0</v>
      </c>
      <c r="H34" s="15">
        <f t="shared" si="7"/>
        <v>190.89</v>
      </c>
      <c r="I34" s="19">
        <v>0</v>
      </c>
      <c r="J34" s="15">
        <f t="shared" si="2"/>
        <v>190.89</v>
      </c>
    </row>
    <row r="35" spans="1:11" ht="14.25" x14ac:dyDescent="0.2">
      <c r="A35" s="1" t="s">
        <v>21</v>
      </c>
      <c r="B35" s="2">
        <v>0</v>
      </c>
      <c r="C35" s="2">
        <v>33.53</v>
      </c>
      <c r="D35" s="2">
        <v>8.25</v>
      </c>
      <c r="E35" s="18">
        <v>0</v>
      </c>
      <c r="F35" s="18">
        <v>0</v>
      </c>
      <c r="G35" s="18">
        <v>0</v>
      </c>
      <c r="H35" s="15">
        <f t="shared" si="7"/>
        <v>41.78</v>
      </c>
      <c r="I35" s="19">
        <v>0</v>
      </c>
      <c r="J35" s="15">
        <f t="shared" si="2"/>
        <v>41.78</v>
      </c>
    </row>
    <row r="36" spans="1:11" ht="14.25" x14ac:dyDescent="0.2">
      <c r="A36" s="1" t="s">
        <v>22</v>
      </c>
      <c r="B36" s="2">
        <v>43</v>
      </c>
      <c r="C36" s="2">
        <v>170.63</v>
      </c>
      <c r="D36" s="2">
        <v>5</v>
      </c>
      <c r="E36" s="18">
        <v>0</v>
      </c>
      <c r="F36" s="2">
        <v>11.14</v>
      </c>
      <c r="G36" s="2">
        <v>7.19</v>
      </c>
      <c r="H36" s="15">
        <f t="shared" si="7"/>
        <v>236.95999999999998</v>
      </c>
      <c r="I36" s="19">
        <v>0</v>
      </c>
      <c r="J36" s="15">
        <f t="shared" si="2"/>
        <v>236.95999999999998</v>
      </c>
    </row>
    <row r="37" spans="1:11" ht="14.25" x14ac:dyDescent="0.2">
      <c r="A37" s="1" t="s">
        <v>23</v>
      </c>
      <c r="B37" s="18">
        <v>0</v>
      </c>
      <c r="C37" s="2">
        <v>130.32</v>
      </c>
      <c r="D37" s="18">
        <v>0</v>
      </c>
      <c r="E37" s="18">
        <v>0</v>
      </c>
      <c r="F37" s="18">
        <v>0</v>
      </c>
      <c r="G37" s="18">
        <v>0</v>
      </c>
      <c r="H37" s="15">
        <f t="shared" si="7"/>
        <v>130.32</v>
      </c>
      <c r="I37" s="19">
        <v>0</v>
      </c>
      <c r="J37" s="15">
        <f t="shared" si="2"/>
        <v>130.32</v>
      </c>
    </row>
    <row r="38" spans="1:11" thickBot="1" x14ac:dyDescent="0.25">
      <c r="A38" s="1" t="s">
        <v>24</v>
      </c>
      <c r="B38" s="13">
        <v>14.5</v>
      </c>
      <c r="C38" s="13">
        <v>60.63</v>
      </c>
      <c r="D38" s="21">
        <v>0</v>
      </c>
      <c r="E38" s="21">
        <v>0</v>
      </c>
      <c r="F38" s="21">
        <v>0</v>
      </c>
      <c r="G38" s="13">
        <v>2.14</v>
      </c>
      <c r="H38" s="17">
        <f t="shared" si="7"/>
        <v>77.27</v>
      </c>
      <c r="I38" s="22">
        <v>0</v>
      </c>
      <c r="J38" s="17">
        <f t="shared" si="2"/>
        <v>77.27</v>
      </c>
    </row>
    <row r="39" spans="1:11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2" spans="1:11" x14ac:dyDescent="0.25">
      <c r="C42" s="2"/>
      <c r="K42" s="2"/>
    </row>
    <row r="43" spans="1:11" x14ac:dyDescent="0.25">
      <c r="C43" s="2"/>
      <c r="K43" s="2"/>
    </row>
    <row r="44" spans="1:11" x14ac:dyDescent="0.25">
      <c r="C44" s="2"/>
      <c r="K44" s="2"/>
    </row>
    <row r="59" spans="3:11" x14ac:dyDescent="0.25">
      <c r="C59" s="2"/>
      <c r="K59" s="2"/>
    </row>
    <row r="60" spans="3:11" x14ac:dyDescent="0.25">
      <c r="C60" s="2"/>
      <c r="K60" s="2"/>
    </row>
    <row r="61" spans="3:11" x14ac:dyDescent="0.25">
      <c r="C61" s="2"/>
      <c r="K61" s="2"/>
    </row>
    <row r="76" spans="3:11" x14ac:dyDescent="0.25">
      <c r="C76" s="2"/>
      <c r="K76" s="2"/>
    </row>
    <row r="77" spans="3:11" x14ac:dyDescent="0.25">
      <c r="C77" s="2"/>
      <c r="K77" s="2"/>
    </row>
    <row r="78" spans="3:11" x14ac:dyDescent="0.25">
      <c r="C78" s="2"/>
      <c r="K78" s="2"/>
    </row>
  </sheetData>
  <mergeCells count="5">
    <mergeCell ref="A1:J1"/>
    <mergeCell ref="A2:J2"/>
    <mergeCell ref="A3:J3"/>
    <mergeCell ref="A4:J4"/>
    <mergeCell ref="A39:J39"/>
  </mergeCells>
  <printOptions horizontalCentered="1"/>
  <pageMargins left="0.5" right="0.5" top="0.5" bottom="0.5" header="0.3" footer="0.3"/>
  <pageSetup scale="63" orientation="portrait" r:id="rId1"/>
  <headerFooter>
    <oddFooter>&amp;L&amp;"Times New Roman,Regular"&amp;9&amp;A&amp;R&amp;"Times New Roman,Regular"&amp;9Page &amp;P of &amp;N</oddFooter>
  </headerFooter>
  <ignoredErrors>
    <ignoredError sqref="H29:H38 B6:G6 I6:J6 B17:G28 I17:J28 J7:J16 J29:J38" unlockedFormula="1"/>
    <ignoredError sqref="H6:H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NITRD by PCA</vt:lpstr>
      <vt:lpstr>'NITRD by PCA'!Print_Area</vt:lpstr>
      <vt:lpstr>'NITRD by PCA'!Print_Titles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2018-02-20T18:41:50Z</dcterms:created>
  <dcterms:modified xsi:type="dcterms:W3CDTF">2018-02-27T20:19:30Z</dcterms:modified>
</cp:coreProperties>
</file>