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0_ncr:100000_{7F4EF215-795E-4638-96D4-C91939517480}" xr6:coauthVersionLast="31" xr6:coauthVersionMax="31" xr10:uidLastSave="{00000000-0000-0000-0000-000000000000}"/>
  <bookViews>
    <workbookView xWindow="0" yWindow="0" windowWidth="12630" windowHeight="9285" xr2:uid="{CF2B468B-68E5-4A97-BE10-6E19D4126763}"/>
  </bookViews>
  <sheets>
    <sheet name="DU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 s="1"/>
  <c r="E12" i="1"/>
  <c r="F12" i="1" s="1"/>
  <c r="C12" i="1"/>
  <c r="E11" i="1"/>
  <c r="F11" i="1" s="1"/>
  <c r="D10" i="1"/>
  <c r="E10" i="1" s="1"/>
  <c r="C10" i="1"/>
  <c r="B10" i="1"/>
  <c r="F10" i="1" s="1"/>
  <c r="E9" i="1"/>
  <c r="F9" i="1" s="1"/>
  <c r="E8" i="1"/>
  <c r="F8" i="1" s="1"/>
  <c r="C8" i="1"/>
  <c r="E7" i="1"/>
  <c r="F7" i="1" s="1"/>
  <c r="D6" i="1"/>
  <c r="E6" i="1" s="1"/>
  <c r="C6" i="1"/>
  <c r="B6" i="1"/>
  <c r="B5" i="1" s="1"/>
  <c r="D5" i="1"/>
  <c r="C5" i="1"/>
  <c r="E5" i="1" l="1"/>
  <c r="F5" i="1" s="1"/>
  <c r="F6" i="1"/>
</calcChain>
</file>

<file path=xl/sharedStrings.xml><?xml version="1.0" encoding="utf-8"?>
<sst xmlns="http://schemas.openxmlformats.org/spreadsheetml/2006/main" count="18" uniqueCount="18">
  <si>
    <t>DUE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</si>
  <si>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</si>
  <si>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</si>
  <si>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</si>
  <si>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</si>
  <si>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</si>
  <si>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</si>
  <si>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</si>
  <si>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</si>
  <si>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Learning and Learning Environments</t>
  </si>
  <si>
    <t>EHR Core Research (ECR): STEM
   Learning Environments</t>
  </si>
  <si>
    <r>
      <t>IUSE: Hispanic Serving Institutions (HSI) Program</t>
    </r>
    <r>
      <rPr>
        <vertAlign val="superscript"/>
        <sz val="10"/>
        <rFont val="Arial"/>
        <family val="2"/>
      </rPr>
      <t>1</t>
    </r>
  </si>
  <si>
    <t>Improving Undergraduate STEM Education
   (IUSE)</t>
  </si>
  <si>
    <t>STEM Professional Workforce</t>
  </si>
  <si>
    <t>Advanced Technological Education (ATE)</t>
  </si>
  <si>
    <t>NSF Innovation Corps (I-Corps™)</t>
  </si>
  <si>
    <t>Robert Noyce Teacher Scholarship 
   Program (Noyce)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</si>
  <si>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The FY 2018 HSI funding total of $45.0 million included $15.0 million in FY 2017 carryover funds in IA and $30.0 million in FY 2018 funds in EHR. Within EHR, HSI is co-managed by DUE and HRD. The HSI FY 2020 Request level of $15.0 million will target attracting HSIs not having a funding-track record with NSF while education research and development projects at HSIs will be funded through other EHR programs including IUSE, S-STEM, and 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</si>
</sst>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3" fillId="0" borderId="0" xfId="0" applyFont="1" applyFill="1" applyBorder="1" applyAlignment="1">
      <alignment horizontal="left" vertical="top" wrapText="1" indent="1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166" fontId="1" fillId="0" borderId="0" xfId="0" applyNumberFormat="1" applyFont="1" applyAlignment="1" applyProtection="1">
      <alignment vertical="top"/>
      <protection locked="0"/>
    </xf>
    <xf numFmtId="166" fontId="1" fillId="0" borderId="0" xfId="0" applyNumberFormat="1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left" vertical="top" indent="1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3" fillId="0" borderId="1" xfId="0" applyFont="1" applyFill="1" applyBorder="1" applyAlignment="1">
      <alignment horizontal="left" vertical="top" wrapText="1" indent="1"/>
    </xf>
    <xf numFmtId="166" fontId="1" fillId="0" borderId="1" xfId="0" applyNumberFormat="1" applyFont="1" applyBorder="1" applyAlignment="1" applyProtection="1">
      <alignment horizontal="right" vertical="top"/>
      <protection locked="0"/>
    </xf>
    <xf numFmtId="166" fontId="1" fillId="0" borderId="1" xfId="0" applyNumberFormat="1" applyFont="1" applyBorder="1" applyAlignment="1" applyProtection="1">
      <alignment horizontal="right" vertical="top"/>
    </xf>
    <xf numFmtId="165" fontId="1" fillId="0" borderId="1" xfId="0" applyNumberFormat="1" applyFont="1" applyBorder="1" applyAlignment="1" applyProtection="1">
      <alignment horizontal="right" vertical="top"/>
    </xf>
    <xf numFmtId="0" fontId="5" fillId="0" borderId="0" xfId="0" applyFont="1" applyProtection="1"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C7A1-CA2C-4BCE-ADD4-C6FF3E58C432}">
  <sheetPr>
    <pageSetUpPr fitToPage="1"/>
  </sheetPr>
  <dimension ref="A1:F22"/>
  <sheetViews>
    <sheetView showGridLines="0" tabSelected="1" zoomScaleNormal="100" workbookViewId="0">
      <selection activeCell="A2" sqref="A2:F2"/>
    </sheetView>
  </sheetViews>
  <sheetFormatPr defaultColWidth="8.85546875" defaultRowHeight="12.75" x14ac:dyDescent="0.2"/>
  <cols>
    <col min="1" max="1" width="40.7109375" style="2" customWidth="1"/>
    <col min="2" max="6" width="9.28515625" style="2" customWidth="1"/>
    <col min="7" max="16384" width="8.85546875" style="2"/>
  </cols>
  <sheetData>
    <row r="1" spans="1:6" s="1" customFormat="1" x14ac:dyDescent="0.2">
      <c r="A1" s="32" t="s">
        <v>0</v>
      </c>
      <c r="B1" s="32"/>
      <c r="C1" s="32"/>
      <c r="D1" s="32"/>
      <c r="E1" s="32"/>
      <c r="F1" s="32"/>
    </row>
    <row r="2" spans="1:6" ht="13.5" thickBot="1" x14ac:dyDescent="0.25">
      <c r="A2" s="33" t="s">
        <v>1</v>
      </c>
      <c r="B2" s="33"/>
      <c r="C2" s="33"/>
      <c r="D2" s="33"/>
      <c r="E2" s="33"/>
      <c r="F2" s="33"/>
    </row>
    <row r="3" spans="1:6" ht="27" customHeight="1" x14ac:dyDescent="0.2">
      <c r="A3" s="3"/>
      <c r="B3" s="34" t="s">
        <v>2</v>
      </c>
      <c r="C3" s="36" t="s">
        <v>3</v>
      </c>
      <c r="D3" s="34" t="s">
        <v>4</v>
      </c>
      <c r="E3" s="37" t="s">
        <v>5</v>
      </c>
      <c r="F3" s="38"/>
    </row>
    <row r="4" spans="1:6" x14ac:dyDescent="0.2">
      <c r="A4" s="4"/>
      <c r="B4" s="35"/>
      <c r="C4" s="35"/>
      <c r="D4" s="35"/>
      <c r="E4" s="5" t="s">
        <v>6</v>
      </c>
      <c r="F4" s="5" t="s">
        <v>7</v>
      </c>
    </row>
    <row r="5" spans="1:6" x14ac:dyDescent="0.2">
      <c r="A5" s="6" t="s">
        <v>8</v>
      </c>
      <c r="B5" s="7">
        <f>+B6+B10</f>
        <v>254.6463</v>
      </c>
      <c r="C5" s="7">
        <f>+C6+C10</f>
        <v>0</v>
      </c>
      <c r="D5" s="7">
        <f>+D6+D10</f>
        <v>219.39</v>
      </c>
      <c r="E5" s="8">
        <f t="shared" ref="E5:E13" si="0">D5-B5</f>
        <v>-35.25630000000001</v>
      </c>
      <c r="F5" s="9">
        <f t="shared" ref="F5:F13" si="1">IF(B5=0,"N/A",E5/B5)</f>
        <v>-0.13845204112527851</v>
      </c>
    </row>
    <row r="6" spans="1:6" x14ac:dyDescent="0.2">
      <c r="A6" s="10" t="s">
        <v>9</v>
      </c>
      <c r="B6" s="11">
        <f>SUM(B7:B9)</f>
        <v>123.89489999999999</v>
      </c>
      <c r="C6" s="11">
        <f t="shared" ref="C6:D6" si="2">SUM(C7:C9)</f>
        <v>0</v>
      </c>
      <c r="D6" s="11">
        <f t="shared" si="2"/>
        <v>97.39</v>
      </c>
      <c r="E6" s="12">
        <f t="shared" si="0"/>
        <v>-26.504899999999992</v>
      </c>
      <c r="F6" s="13">
        <f t="shared" si="1"/>
        <v>-0.21393051691393264</v>
      </c>
    </row>
    <row r="7" spans="1:6" ht="25.5" x14ac:dyDescent="0.2">
      <c r="A7" s="14" t="s">
        <v>10</v>
      </c>
      <c r="B7" s="15">
        <v>13.0962</v>
      </c>
      <c r="C7" s="15">
        <v>0</v>
      </c>
      <c r="D7" s="15">
        <v>9.09</v>
      </c>
      <c r="E7" s="16">
        <f t="shared" si="0"/>
        <v>-4.0061999999999998</v>
      </c>
      <c r="F7" s="17">
        <f t="shared" si="1"/>
        <v>-0.30590552984835295</v>
      </c>
    </row>
    <row r="8" spans="1:6" s="21" customFormat="1" ht="15" customHeight="1" x14ac:dyDescent="0.2">
      <c r="A8" s="14" t="s">
        <v>11</v>
      </c>
      <c r="B8" s="18">
        <v>19.823699999999999</v>
      </c>
      <c r="C8" s="18">
        <f>SUM(C9:C9)</f>
        <v>0</v>
      </c>
      <c r="D8" s="18">
        <v>10</v>
      </c>
      <c r="E8" s="19">
        <f t="shared" si="0"/>
        <v>-9.8236999999999988</v>
      </c>
      <c r="F8" s="20">
        <f t="shared" si="1"/>
        <v>-0.49555330236030609</v>
      </c>
    </row>
    <row r="9" spans="1:6" ht="13.5" customHeight="1" x14ac:dyDescent="0.2">
      <c r="A9" s="14" t="s">
        <v>12</v>
      </c>
      <c r="B9" s="15">
        <v>90.974999999999994</v>
      </c>
      <c r="C9" s="15">
        <v>0</v>
      </c>
      <c r="D9" s="15">
        <v>78.3</v>
      </c>
      <c r="E9" s="16">
        <f t="shared" si="0"/>
        <v>-12.674999999999997</v>
      </c>
      <c r="F9" s="17">
        <f t="shared" si="1"/>
        <v>-0.13932399010717228</v>
      </c>
    </row>
    <row r="10" spans="1:6" x14ac:dyDescent="0.2">
      <c r="A10" s="10" t="s">
        <v>13</v>
      </c>
      <c r="B10" s="22">
        <f>SUM(B11:B13)</f>
        <v>130.75139999999999</v>
      </c>
      <c r="C10" s="22">
        <f>SUM(C11:C13)</f>
        <v>0</v>
      </c>
      <c r="D10" s="22">
        <f>SUM(D11:D13)</f>
        <v>122</v>
      </c>
      <c r="E10" s="23">
        <f t="shared" si="0"/>
        <v>-8.7513999999999896</v>
      </c>
      <c r="F10" s="24">
        <f t="shared" si="1"/>
        <v>-6.6931596908331309E-2</v>
      </c>
    </row>
    <row r="11" spans="1:6" x14ac:dyDescent="0.2">
      <c r="A11" s="14" t="s">
        <v>14</v>
      </c>
      <c r="B11" s="15">
        <v>66.045900000000003</v>
      </c>
      <c r="C11" s="15">
        <v>0</v>
      </c>
      <c r="D11" s="15">
        <v>75</v>
      </c>
      <c r="E11" s="16">
        <f t="shared" si="0"/>
        <v>8.9540999999999968</v>
      </c>
      <c r="F11" s="17">
        <f t="shared" si="1"/>
        <v>0.13557389633573011</v>
      </c>
    </row>
    <row r="12" spans="1:6" x14ac:dyDescent="0.2">
      <c r="A12" s="14" t="s">
        <v>15</v>
      </c>
      <c r="B12" s="15">
        <v>0.2026</v>
      </c>
      <c r="C12" s="15">
        <f>C13</f>
        <v>0</v>
      </c>
      <c r="D12" s="15">
        <v>0</v>
      </c>
      <c r="E12" s="16">
        <f t="shared" si="0"/>
        <v>-0.2026</v>
      </c>
      <c r="F12" s="17">
        <f t="shared" si="1"/>
        <v>-1</v>
      </c>
    </row>
    <row r="13" spans="1:6" ht="26.25" thickBot="1" x14ac:dyDescent="0.25">
      <c r="A13" s="25" t="s">
        <v>16</v>
      </c>
      <c r="B13" s="26">
        <v>64.502899999999997</v>
      </c>
      <c r="C13" s="26">
        <v>0</v>
      </c>
      <c r="D13" s="26">
        <v>47</v>
      </c>
      <c r="E13" s="27">
        <f t="shared" si="0"/>
        <v>-17.502899999999997</v>
      </c>
      <c r="F13" s="28">
        <f t="shared" si="1"/>
        <v>-0.27135059043856941</v>
      </c>
    </row>
    <row r="14" spans="1:6" ht="67.5" customHeight="1" x14ac:dyDescent="0.2">
      <c r="A14" s="30" t="s">
        <v>17</v>
      </c>
      <c r="B14" s="30"/>
      <c r="C14" s="30"/>
      <c r="D14" s="30"/>
      <c r="E14" s="30"/>
      <c r="F14" s="30"/>
    </row>
    <row r="15" spans="1:6" x14ac:dyDescent="0.2">
      <c r="A15" s="31"/>
      <c r="B15" s="31"/>
      <c r="C15" s="31"/>
      <c r="D15" s="31"/>
      <c r="E15" s="31"/>
      <c r="F15" s="31"/>
    </row>
    <row r="16" spans="1:6" x14ac:dyDescent="0.2">
      <c r="A16" s="31"/>
      <c r="B16" s="31"/>
      <c r="C16" s="31"/>
      <c r="D16" s="31"/>
      <c r="E16" s="31"/>
      <c r="F16" s="31"/>
    </row>
    <row r="17" spans="1:6" x14ac:dyDescent="0.2">
      <c r="B17" s="29"/>
      <c r="C17" s="29"/>
      <c r="D17" s="29"/>
      <c r="E17" s="29"/>
      <c r="F17" s="29"/>
    </row>
    <row r="22" spans="1:6" x14ac:dyDescent="0.2">
      <c r="A22" s="29"/>
    </row>
  </sheetData>
  <mergeCells count="9">
    <mergeCell ref="A14:F14"/>
    <mergeCell ref="A15:F15"/>
    <mergeCell ref="A16:F16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fitToHeight="0" orientation="portrait" r:id="rId1"/>
  <ignoredErrors>
    <ignoredError sqref="B5:B10 C5:C12 D5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Kanakkanatt, Anne M</dc:creator>
  <cp:lastModifiedBy>Kanakkanatt, Anne M</cp:lastModifiedBy>
  <cp:lastPrinted>2019-03-15T18:05:59Z</cp:lastPrinted>
  <dcterms:created xsi:type="dcterms:W3CDTF">2019-03-15T18:01:39Z</dcterms:created>
  <dcterms:modified xsi:type="dcterms:W3CDTF">2019-03-15T18:06:01Z</dcterms:modified>
</cp:coreProperties>
</file>