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0_ncr:100000_{7C8AA2A6-424D-4235-8702-885AFA691FB6}" xr6:coauthVersionLast="31" xr6:coauthVersionMax="31" xr10:uidLastSave="{00000000-0000-0000-0000-000000000000}"/>
  <bookViews>
    <workbookView xWindow="0" yWindow="0" windowWidth="12630" windowHeight="9285" xr2:uid="{CD532902-F255-4459-AE89-53E4714EEE95}"/>
  </bookViews>
  <sheets>
    <sheet name="DG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C11" i="1"/>
  <c r="E10" i="1"/>
  <c r="F10" i="1" s="1"/>
  <c r="F9" i="1"/>
  <c r="E9" i="1"/>
  <c r="D8" i="1"/>
  <c r="E8" i="1" s="1"/>
  <c r="C8" i="1"/>
  <c r="B8" i="1"/>
  <c r="E7" i="1"/>
  <c r="F7" i="1" s="1"/>
  <c r="D6" i="1"/>
  <c r="E6" i="1" s="1"/>
  <c r="C6" i="1"/>
  <c r="C5" i="1" s="1"/>
  <c r="B6" i="1"/>
  <c r="D5" i="1"/>
  <c r="E5" i="1" s="1"/>
  <c r="B5" i="1"/>
  <c r="F5" i="1" s="1"/>
  <c r="F6" i="1" l="1"/>
  <c r="F8" i="1"/>
</calcChain>
</file>

<file path=xl/sharedStrings.xml><?xml version="1.0" encoding="utf-8"?>
<sst xmlns="http://schemas.openxmlformats.org/spreadsheetml/2006/main" count="17" uniqueCount="17">
  <si>
    <t>DGE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</si>
  <si>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</si>
  <si>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</si>
  <si>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</si>
  <si>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</si>
  <si>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</si>
  <si>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</si>
  <si>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</si>
  <si>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</si>
  <si>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Learning and Learning Environments</t>
  </si>
  <si>
    <t xml:space="preserve">   Project and Program Evaluation (PPE)</t>
  </si>
  <si>
    <t xml:space="preserve">STEM Professional Workforce </t>
  </si>
  <si>
    <t xml:space="preserve">   CyberCorps®: Scholarship for Service (SFS)</t>
  </si>
  <si>
    <t xml:space="preserve">   EHR Core Research (ECR): STEM 
     Professional Workforce Preparation</t>
  </si>
  <si>
    <t xml:space="preserve">   Graduate Research Fellowship Program (GRFP)</t>
  </si>
  <si>
    <r>
      <t xml:space="preserve">   NSF Research Traineeship (NRT)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</si>
  <si>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Total FY 2018 Actual funding for NRT is $53.85 million with $20.74 million contributed from the R&amp;RA account. In 
FY 2020, all funding for NRT resides in the EHR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</si>
</sst>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9" fontId="2" fillId="0" borderId="0" xfId="1" applyFont="1" applyAlignment="1" applyProtection="1">
      <alignment horizontal="right"/>
    </xf>
    <xf numFmtId="0" fontId="3" fillId="0" borderId="0" xfId="0" applyFont="1" applyFill="1" applyBorder="1" applyAlignment="1">
      <alignment horizontal="left" wrapText="1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0" fontId="0" fillId="0" borderId="1" xfId="0" applyFont="1" applyBorder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1BE1-F4A0-42BC-85A6-4EB028844DE6}">
  <sheetPr>
    <pageSetUpPr fitToPage="1"/>
  </sheetPr>
  <dimension ref="A1:F16"/>
  <sheetViews>
    <sheetView showGridLines="0" tabSelected="1" zoomScaleNormal="100" workbookViewId="0">
      <selection activeCell="A2" sqref="A2:F2"/>
    </sheetView>
  </sheetViews>
  <sheetFormatPr defaultColWidth="8.85546875" defaultRowHeight="12.75" x14ac:dyDescent="0.2"/>
  <cols>
    <col min="1" max="1" width="44.7109375" style="4" customWidth="1"/>
    <col min="2" max="6" width="9.7109375" style="4" customWidth="1"/>
    <col min="7" max="16384" width="8.85546875" style="4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ht="13.5" customHeight="1" thickBot="1" x14ac:dyDescent="0.25">
      <c r="A2" s="3" t="s">
        <v>1</v>
      </c>
      <c r="B2" s="3"/>
      <c r="C2" s="3"/>
      <c r="D2" s="3"/>
      <c r="E2" s="3"/>
      <c r="F2" s="3"/>
    </row>
    <row r="3" spans="1:6" ht="27" customHeight="1" x14ac:dyDescent="0.2">
      <c r="A3" s="5"/>
      <c r="B3" s="6" t="s">
        <v>2</v>
      </c>
      <c r="C3" s="7" t="s">
        <v>3</v>
      </c>
      <c r="D3" s="6" t="s">
        <v>4</v>
      </c>
      <c r="E3" s="8" t="s">
        <v>5</v>
      </c>
      <c r="F3" s="9"/>
    </row>
    <row r="4" spans="1:6" ht="13.5" customHeight="1" x14ac:dyDescent="0.2">
      <c r="A4" s="10"/>
      <c r="B4" s="11"/>
      <c r="C4" s="11"/>
      <c r="D4" s="11"/>
      <c r="E4" s="12" t="s">
        <v>6</v>
      </c>
      <c r="F4" s="12" t="s">
        <v>7</v>
      </c>
    </row>
    <row r="5" spans="1:6" ht="13.5" customHeight="1" x14ac:dyDescent="0.2">
      <c r="A5" s="13" t="s">
        <v>8</v>
      </c>
      <c r="B5" s="14">
        <f t="shared" ref="B5:D5" si="0">+B6+B8</f>
        <v>258.341409</v>
      </c>
      <c r="C5" s="14">
        <f t="shared" si="0"/>
        <v>0</v>
      </c>
      <c r="D5" s="14">
        <f t="shared" si="0"/>
        <v>244.05999999999997</v>
      </c>
      <c r="E5" s="14">
        <f>D5-B5</f>
        <v>-14.281409000000025</v>
      </c>
      <c r="F5" s="15">
        <f>IF(B5=0,"N/A",E5/B5)</f>
        <v>-5.5281145424115982E-2</v>
      </c>
    </row>
    <row r="6" spans="1:6" ht="13.5" customHeight="1" x14ac:dyDescent="0.2">
      <c r="A6" s="16" t="s">
        <v>9</v>
      </c>
      <c r="B6" s="17">
        <f>SUM(B7:B7)</f>
        <v>7.568638</v>
      </c>
      <c r="C6" s="17">
        <f t="shared" ref="C6:D6" si="1">SUM(C7:C7)</f>
        <v>0</v>
      </c>
      <c r="D6" s="17">
        <f t="shared" si="1"/>
        <v>0</v>
      </c>
      <c r="E6" s="18">
        <f t="shared" ref="E6:E12" si="2">D6-B6</f>
        <v>-7.568638</v>
      </c>
      <c r="F6" s="19">
        <f t="shared" ref="F6:F12" si="3">IF(B6=0,"N/A",E6/B6)</f>
        <v>-1</v>
      </c>
    </row>
    <row r="7" spans="1:6" ht="13.5" customHeight="1" x14ac:dyDescent="0.2">
      <c r="A7" s="20" t="s">
        <v>10</v>
      </c>
      <c r="B7" s="21">
        <v>7.568638</v>
      </c>
      <c r="C7" s="21">
        <v>0</v>
      </c>
      <c r="D7" s="21">
        <v>0</v>
      </c>
      <c r="E7" s="22">
        <f t="shared" si="2"/>
        <v>-7.568638</v>
      </c>
      <c r="F7" s="23">
        <f t="shared" si="3"/>
        <v>-1</v>
      </c>
    </row>
    <row r="8" spans="1:6" ht="13.5" customHeight="1" x14ac:dyDescent="0.2">
      <c r="A8" s="16" t="s">
        <v>11</v>
      </c>
      <c r="B8" s="17">
        <f>SUM(B9:B12)</f>
        <v>250.77277100000001</v>
      </c>
      <c r="C8" s="17">
        <f t="shared" ref="C8:D8" si="4">SUM(C9:C12)</f>
        <v>0</v>
      </c>
      <c r="D8" s="17">
        <f t="shared" si="4"/>
        <v>244.05999999999997</v>
      </c>
      <c r="E8" s="17">
        <f t="shared" si="2"/>
        <v>-6.712771000000032</v>
      </c>
      <c r="F8" s="24">
        <f t="shared" si="3"/>
        <v>-2.676834081001574E-2</v>
      </c>
    </row>
    <row r="9" spans="1:6" ht="13.5" customHeight="1" x14ac:dyDescent="0.2">
      <c r="A9" s="20" t="s">
        <v>12</v>
      </c>
      <c r="B9" s="25">
        <v>55.09</v>
      </c>
      <c r="C9" s="21">
        <v>0</v>
      </c>
      <c r="D9" s="21">
        <v>55.09</v>
      </c>
      <c r="E9" s="22">
        <f t="shared" si="2"/>
        <v>0</v>
      </c>
      <c r="F9" s="23">
        <f t="shared" si="3"/>
        <v>0</v>
      </c>
    </row>
    <row r="10" spans="1:6" s="29" customFormat="1" ht="27" customHeight="1" x14ac:dyDescent="0.2">
      <c r="A10" s="26" t="s">
        <v>13</v>
      </c>
      <c r="B10" s="25">
        <v>19.998899000000002</v>
      </c>
      <c r="C10" s="25">
        <v>0</v>
      </c>
      <c r="D10" s="25">
        <v>10.99</v>
      </c>
      <c r="E10" s="27">
        <f t="shared" si="2"/>
        <v>-9.0088990000000013</v>
      </c>
      <c r="F10" s="28">
        <f t="shared" si="3"/>
        <v>-0.4504697483596472</v>
      </c>
    </row>
    <row r="11" spans="1:6" ht="13.5" customHeight="1" x14ac:dyDescent="0.2">
      <c r="A11" s="20" t="s">
        <v>14</v>
      </c>
      <c r="B11" s="21">
        <v>142.57807500000001</v>
      </c>
      <c r="C11" s="21">
        <f>C12</f>
        <v>0</v>
      </c>
      <c r="D11" s="21">
        <v>128.44999999999999</v>
      </c>
      <c r="E11" s="22">
        <f t="shared" si="2"/>
        <v>-14.128075000000024</v>
      </c>
      <c r="F11" s="23">
        <f t="shared" si="3"/>
        <v>-9.9090095023375943E-2</v>
      </c>
    </row>
    <row r="12" spans="1:6" ht="15" customHeight="1" thickBot="1" x14ac:dyDescent="0.25">
      <c r="A12" s="30" t="s">
        <v>15</v>
      </c>
      <c r="B12" s="31">
        <v>33.105797000000003</v>
      </c>
      <c r="C12" s="31">
        <v>0</v>
      </c>
      <c r="D12" s="31">
        <v>49.53</v>
      </c>
      <c r="E12" s="32">
        <f t="shared" si="2"/>
        <v>16.424202999999999</v>
      </c>
      <c r="F12" s="33">
        <f t="shared" si="3"/>
        <v>0.49611259925263229</v>
      </c>
    </row>
    <row r="13" spans="1:6" ht="27" customHeight="1" x14ac:dyDescent="0.2">
      <c r="A13" s="34" t="s">
        <v>16</v>
      </c>
      <c r="B13" s="34"/>
      <c r="C13" s="34"/>
      <c r="D13" s="34"/>
      <c r="E13" s="34"/>
      <c r="F13" s="34"/>
    </row>
    <row r="14" spans="1:6" ht="13.5" customHeight="1" x14ac:dyDescent="0.2">
      <c r="A14" s="35"/>
      <c r="B14" s="35"/>
      <c r="C14" s="35"/>
      <c r="D14" s="35"/>
      <c r="E14" s="35"/>
      <c r="F14" s="35"/>
    </row>
    <row r="15" spans="1:6" ht="13.5" customHeight="1" x14ac:dyDescent="0.2">
      <c r="A15" s="35"/>
      <c r="B15" s="35"/>
      <c r="C15" s="35"/>
      <c r="D15" s="35"/>
      <c r="E15" s="35"/>
      <c r="F15" s="35"/>
    </row>
    <row r="16" spans="1:6" ht="13.5" customHeight="1" x14ac:dyDescent="0.2">
      <c r="A16" s="36"/>
      <c r="B16" s="36"/>
      <c r="C16" s="36"/>
      <c r="D16" s="36"/>
      <c r="E16" s="36"/>
      <c r="F16" s="36"/>
    </row>
  </sheetData>
  <mergeCells count="9">
    <mergeCell ref="A13:F13"/>
    <mergeCell ref="A14:F14"/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scale="97" orientation="portrait" r:id="rId1"/>
  <ignoredErrors>
    <ignoredError sqref="B5:E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Kanakkanatt, Anne M</dc:creator>
  <cp:lastModifiedBy>Kanakkanatt, Anne M</cp:lastModifiedBy>
  <cp:lastPrinted>2019-03-15T18:04:59Z</cp:lastPrinted>
  <dcterms:created xsi:type="dcterms:W3CDTF">2019-03-15T18:04:15Z</dcterms:created>
  <dcterms:modified xsi:type="dcterms:W3CDTF">2019-03-15T18:06:06Z</dcterms:modified>
</cp:coreProperties>
</file>