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30E4BB9F-93A0-468E-9C0E-9D5D285D06DA}" xr6:coauthVersionLast="36" xr6:coauthVersionMax="36" xr10:uidLastSave="{00000000-0000-0000-0000-000000000000}"/>
  <bookViews>
    <workbookView xWindow="75" yWindow="75" windowWidth="9705" windowHeight="5595" xr2:uid="{00000000-000D-0000-FFFF-FFFF00000000}"/>
  </bookViews>
  <sheets>
    <sheet name="Sheet1" sheetId="1" r:id="rId1"/>
  </sheets>
  <definedNames>
    <definedName name="_xlnm.Print_Area" localSheetId="0">Sheet1!$A$1:$I$20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1" i="1"/>
  <c r="B12" i="1" s="1"/>
  <c r="J8" i="1"/>
  <c r="J13" i="1" s="1"/>
  <c r="I8" i="1"/>
  <c r="I13" i="1" s="1"/>
  <c r="H8" i="1"/>
  <c r="H13" i="1" s="1"/>
  <c r="G8" i="1"/>
  <c r="G13" i="1" s="1"/>
  <c r="F8" i="1"/>
  <c r="F13" i="1" s="1"/>
  <c r="E8" i="1"/>
  <c r="E13" i="1" s="1"/>
  <c r="D8" i="1"/>
  <c r="D13" i="1" s="1"/>
  <c r="C8" i="1"/>
  <c r="C13" i="1" s="1"/>
  <c r="B8" i="1"/>
  <c r="B13" i="1" s="1"/>
  <c r="B6" i="1"/>
</calcChain>
</file>

<file path=xl/sharedStrings.xml><?xml version="1.0" encoding="utf-8"?>
<sst xmlns="http://schemas.openxmlformats.org/spreadsheetml/2006/main" count="24" uniqueCount="24">
  <si>
    <t>(Dollars in Millions)</t>
  </si>
  <si>
    <t>FY 2021</t>
  </si>
  <si>
    <t>FY 2022</t>
  </si>
  <si>
    <t>FY 2023</t>
  </si>
  <si>
    <t>Total Funding Requirements for LSST</t>
  </si>
  <si>
    <t>R&amp;RA:</t>
  </si>
  <si>
    <t xml:space="preserve">Subtotal, R&amp;RA </t>
  </si>
  <si>
    <t>MREFC:</t>
  </si>
  <si>
    <t>TOTAL REQUIREMENTS</t>
  </si>
  <si>
    <t>Subtotal, MREFC</t>
  </si>
  <si>
    <t>FY 2024</t>
  </si>
  <si>
    <t>Development &amp; Design</t>
  </si>
  <si>
    <t>FY 2025</t>
  </si>
  <si>
    <t>FY 2020 Request</t>
  </si>
  <si>
    <t>Prior Years</t>
  </si>
  <si>
    <r>
      <t>FY 2018
Actual</t>
    </r>
    <r>
      <rPr>
        <vertAlign val="superscript"/>
        <sz val="10"/>
        <color theme="1"/>
        <rFont val="Arial"/>
        <family val="2"/>
      </rPr>
      <t>1</t>
    </r>
  </si>
  <si>
    <t>FY 2019 Estimate</t>
  </si>
  <si>
    <r>
      <t>ESTIMATES</t>
    </r>
    <r>
      <rPr>
        <b/>
        <vertAlign val="superscript"/>
        <sz val="10"/>
        <color rgb="FF000000"/>
        <rFont val="Arial"/>
        <family val="2"/>
      </rPr>
      <t>2</t>
    </r>
  </si>
  <si>
    <r>
      <t>Operations &amp; Maintenance</t>
    </r>
    <r>
      <rPr>
        <vertAlign val="superscript"/>
        <sz val="10"/>
        <color indexed="8"/>
        <rFont val="Arial"/>
        <family val="2"/>
      </rPr>
      <t>3</t>
    </r>
  </si>
  <si>
    <r>
      <t>Implementation</t>
    </r>
    <r>
      <rPr>
        <vertAlign val="superscript"/>
        <sz val="10"/>
        <color rgb="FF000000"/>
        <rFont val="Arial"/>
        <family val="2"/>
      </rPr>
      <t>4</t>
    </r>
  </si>
  <si>
    <r>
      <t xml:space="preserve">1 </t>
    </r>
    <r>
      <rPr>
        <sz val="9"/>
        <color indexed="8"/>
        <rFont val="Arial"/>
        <family val="2"/>
      </rPr>
      <t xml:space="preserve">FY 2018 obligations for Operations &amp; Maintenance are intended to cover pre-operations costs for the first three years of the pre-operations ramp up, FY 2019-FY 2021. </t>
    </r>
  </si>
  <si>
    <r>
      <t xml:space="preserve">3 </t>
    </r>
    <r>
      <rPr>
        <sz val="9"/>
        <color indexed="8"/>
        <rFont val="Arial"/>
        <family val="2"/>
      </rPr>
      <t>Operations &amp; Maintenance funding represents NSF support only and amounts to about 49 percent of the operations cost.  Other support from DOE and non-federal contributors provides the balance.</t>
    </r>
  </si>
  <si>
    <r>
      <rPr>
        <vertAlign val="superscript"/>
        <sz val="9"/>
        <color theme="1"/>
        <rFont val="Arial"/>
        <family val="2"/>
      </rPr>
      <t xml:space="preserve">4 </t>
    </r>
    <r>
      <rPr>
        <sz val="9"/>
        <color theme="1"/>
        <rFont val="Arial"/>
        <family val="2"/>
      </rPr>
      <t xml:space="preserve">Includes </t>
    </r>
    <r>
      <rPr>
        <sz val="9"/>
        <rFont val="Arial"/>
        <family val="2"/>
      </rPr>
      <t>$4.74</t>
    </r>
    <r>
      <rPr>
        <sz val="9"/>
        <color theme="1"/>
        <rFont val="Arial"/>
        <family val="2"/>
      </rPr>
      <t xml:space="preserve"> million carried forward into FY 2019.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</si>
  <si>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indexed="8"/>
        <rFont val="Arial"/>
        <family val="2"/>
      </rPr>
      <t xml:space="preserve"> Outyear funding estimates are for planning purposes only.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</si>
</sst>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 applyFill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5" fillId="0" borderId="2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0" fillId="0" borderId="0" xfId="0" applyFont="1" applyFill="1" applyAlignment="1" applyProtection="1">
      <alignment horizontal="right" vertical="top"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165" fontId="5" fillId="2" borderId="3" xfId="0" applyNumberFormat="1" applyFont="1" applyFill="1" applyBorder="1" applyAlignment="1" applyProtection="1">
      <alignment horizontal="right" vertical="top" wrapText="1"/>
      <protection locked="0"/>
    </xf>
    <xf numFmtId="165" fontId="5" fillId="0" borderId="3" xfId="0" applyNumberFormat="1" applyFont="1" applyFill="1" applyBorder="1" applyAlignment="1" applyProtection="1">
      <alignment horizontal="right" vertical="top" wrapText="1"/>
      <protection locked="0"/>
    </xf>
    <xf numFmtId="164" fontId="5" fillId="0" borderId="3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164" fontId="5" fillId="0" borderId="4" xfId="0" applyNumberFormat="1" applyFont="1" applyFill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5" fillId="0" borderId="2" xfId="0" applyFont="1" applyFill="1" applyBorder="1" applyAlignment="1" applyProtection="1">
      <alignment horizontal="right"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11" fillId="0" borderId="2" xfId="0" applyFont="1" applyFill="1" applyBorder="1" applyAlignment="1" applyProtection="1">
      <alignment horizontal="righ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Alignment="1">
      <alignment horizontal="left" vertical="top"/>
    </xf>
    <xf numFmtId="0" fontId="8" fillId="0" borderId="0" xfId="0" applyFont="1" applyFill="1" applyAlignment="1" applyProtection="1">
      <alignment horizontal="left" vertical="top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zoomScaleNormal="100" zoomScalePageLayoutView="150" workbookViewId="0">
      <selection activeCell="A16" sqref="A16:J16"/>
    </sheetView>
  </sheetViews>
  <sheetFormatPr defaultColWidth="8.7109375" defaultRowHeight="12.75" x14ac:dyDescent="0.2"/>
  <cols>
    <col min="1" max="1" width="23.5703125" style="1" customWidth="1"/>
    <col min="2" max="2" width="7.5703125" style="1" customWidth="1"/>
    <col min="3" max="5" width="8.7109375" style="1" customWidth="1"/>
    <col min="6" max="10" width="7.5703125" style="1" customWidth="1"/>
    <col min="11" max="16384" width="8.7109375" style="1"/>
  </cols>
  <sheetData>
    <row r="1" spans="1:10" s="4" customFormat="1" ht="15" customHeight="1" x14ac:dyDescent="0.25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4" customFormat="1" ht="15" customHeight="1" thickBo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4" customFormat="1" ht="15" customHeight="1" x14ac:dyDescent="0.2">
      <c r="A3" s="3"/>
      <c r="B3" s="26" t="s">
        <v>14</v>
      </c>
      <c r="C3" s="28" t="s">
        <v>15</v>
      </c>
      <c r="D3" s="24" t="s">
        <v>16</v>
      </c>
      <c r="E3" s="24" t="s">
        <v>13</v>
      </c>
      <c r="F3" s="30" t="s">
        <v>17</v>
      </c>
      <c r="G3" s="30"/>
      <c r="H3" s="30"/>
      <c r="I3" s="30"/>
      <c r="J3" s="30"/>
    </row>
    <row r="4" spans="1:10" ht="15" customHeight="1" x14ac:dyDescent="0.2">
      <c r="A4" s="6"/>
      <c r="B4" s="27"/>
      <c r="C4" s="29"/>
      <c r="D4" s="25"/>
      <c r="E4" s="25"/>
      <c r="F4" s="6" t="s">
        <v>1</v>
      </c>
      <c r="G4" s="6" t="s">
        <v>2</v>
      </c>
      <c r="H4" s="6" t="s">
        <v>3</v>
      </c>
      <c r="I4" s="6" t="s">
        <v>10</v>
      </c>
      <c r="J4" s="6" t="s">
        <v>12</v>
      </c>
    </row>
    <row r="5" spans="1:10" s="4" customFormat="1" ht="15" customHeight="1" x14ac:dyDescent="0.25">
      <c r="A5" s="7" t="s">
        <v>5</v>
      </c>
      <c r="B5" s="8"/>
      <c r="D5" s="8"/>
    </row>
    <row r="6" spans="1:10" s="4" customFormat="1" ht="15" customHeight="1" x14ac:dyDescent="0.25">
      <c r="A6" s="9" t="s">
        <v>11</v>
      </c>
      <c r="B6" s="10">
        <f>1.43+2.11+1.55+4.96+5.01+5.25+5.37+7.12+5.83+4.5+7.5+6.5</f>
        <v>57.13</v>
      </c>
      <c r="C6" s="11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</row>
    <row r="7" spans="1:10" s="4" customFormat="1" ht="15.95" customHeight="1" x14ac:dyDescent="0.25">
      <c r="A7" s="12" t="s">
        <v>18</v>
      </c>
      <c r="B7" s="13"/>
      <c r="C7" s="14">
        <v>11.1</v>
      </c>
      <c r="D7" s="15">
        <v>0</v>
      </c>
      <c r="E7" s="14">
        <v>0</v>
      </c>
      <c r="F7" s="14">
        <v>0</v>
      </c>
      <c r="G7" s="14">
        <v>14.32</v>
      </c>
      <c r="H7" s="14">
        <v>26.85</v>
      </c>
      <c r="I7" s="14">
        <v>29.64</v>
      </c>
      <c r="J7" s="14">
        <v>30.93</v>
      </c>
    </row>
    <row r="8" spans="1:10" s="4" customFormat="1" ht="15" customHeight="1" x14ac:dyDescent="0.25">
      <c r="A8" s="16" t="s">
        <v>6</v>
      </c>
      <c r="B8" s="10">
        <f t="shared" ref="B8:I8" si="0">SUM(B6:B7)</f>
        <v>57.13</v>
      </c>
      <c r="C8" s="10">
        <f t="shared" si="0"/>
        <v>11.1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14.32</v>
      </c>
      <c r="H8" s="10">
        <f t="shared" si="0"/>
        <v>26.85</v>
      </c>
      <c r="I8" s="10">
        <f t="shared" si="0"/>
        <v>29.64</v>
      </c>
      <c r="J8" s="10">
        <f t="shared" ref="J8" si="1">SUM(J6:J7)</f>
        <v>30.93</v>
      </c>
    </row>
    <row r="9" spans="1:10" s="4" customFormat="1" ht="1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 s="4" customFormat="1" ht="15" customHeight="1" x14ac:dyDescent="0.25">
      <c r="A10" s="17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4" customFormat="1" ht="15" customHeight="1" x14ac:dyDescent="0.25">
      <c r="A11" s="12" t="s">
        <v>19</v>
      </c>
      <c r="B11" s="14">
        <f>27.5+79.64+99.67+67.12</f>
        <v>273.93</v>
      </c>
      <c r="C11" s="14">
        <v>57.8</v>
      </c>
      <c r="D11" s="14">
        <v>48.82</v>
      </c>
      <c r="E11" s="14">
        <v>46.34</v>
      </c>
      <c r="F11" s="14">
        <v>40.75</v>
      </c>
      <c r="G11" s="14">
        <v>5.36</v>
      </c>
      <c r="H11" s="14">
        <v>0</v>
      </c>
      <c r="I11" s="14">
        <v>0</v>
      </c>
      <c r="J11" s="14">
        <v>0</v>
      </c>
    </row>
    <row r="12" spans="1:10" s="4" customFormat="1" ht="15" customHeight="1" x14ac:dyDescent="0.25">
      <c r="A12" s="18" t="s">
        <v>9</v>
      </c>
      <c r="B12" s="19">
        <f>B11</f>
        <v>273.93</v>
      </c>
      <c r="C12" s="19">
        <f t="shared" ref="C12:I12" si="2">C11</f>
        <v>57.8</v>
      </c>
      <c r="D12" s="19">
        <f t="shared" si="2"/>
        <v>48.82</v>
      </c>
      <c r="E12" s="19">
        <f t="shared" si="2"/>
        <v>46.34</v>
      </c>
      <c r="F12" s="19">
        <f t="shared" si="2"/>
        <v>40.75</v>
      </c>
      <c r="G12" s="19">
        <f t="shared" si="2"/>
        <v>5.36</v>
      </c>
      <c r="H12" s="19">
        <f t="shared" si="2"/>
        <v>0</v>
      </c>
      <c r="I12" s="19">
        <f t="shared" si="2"/>
        <v>0</v>
      </c>
      <c r="J12" s="19">
        <f t="shared" ref="J12" si="3">J11</f>
        <v>0</v>
      </c>
    </row>
    <row r="13" spans="1:10" s="22" customFormat="1" ht="15" customHeight="1" thickBot="1" x14ac:dyDescent="0.3">
      <c r="A13" s="20" t="s">
        <v>8</v>
      </c>
      <c r="B13" s="21">
        <f>SUM(B8,B12)</f>
        <v>331.06</v>
      </c>
      <c r="C13" s="21">
        <f t="shared" ref="C13:I13" si="4">SUM(C8,C12)</f>
        <v>68.899999999999991</v>
      </c>
      <c r="D13" s="21">
        <f t="shared" si="4"/>
        <v>48.82</v>
      </c>
      <c r="E13" s="21">
        <f t="shared" si="4"/>
        <v>46.34</v>
      </c>
      <c r="F13" s="21">
        <f t="shared" si="4"/>
        <v>40.75</v>
      </c>
      <c r="G13" s="21">
        <f t="shared" si="4"/>
        <v>19.68</v>
      </c>
      <c r="H13" s="21">
        <f t="shared" si="4"/>
        <v>26.85</v>
      </c>
      <c r="I13" s="21">
        <f t="shared" si="4"/>
        <v>29.64</v>
      </c>
      <c r="J13" s="21">
        <f t="shared" ref="J13" si="5">SUM(J8,J12)</f>
        <v>30.93</v>
      </c>
    </row>
    <row r="14" spans="1:10" s="22" customFormat="1" ht="27" customHeight="1" x14ac:dyDescent="0.25">
      <c r="A14" s="33" t="s">
        <v>20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5" customFormat="1" ht="14.1" customHeight="1" x14ac:dyDescent="0.25">
      <c r="A15" s="36" t="s">
        <v>23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s="5" customFormat="1" ht="27" customHeight="1" x14ac:dyDescent="0.25">
      <c r="A16" s="34" t="s">
        <v>21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s="4" customFormat="1" ht="14.1" customHeight="1" x14ac:dyDescent="0.25">
      <c r="A17" s="35" t="s">
        <v>22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s="2" customForma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10" s="2" customForma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10" ht="14.25" x14ac:dyDescent="0.2">
      <c r="A20" s="23"/>
      <c r="B20" s="23"/>
      <c r="C20" s="23"/>
      <c r="D20" s="23"/>
      <c r="E20" s="23"/>
      <c r="F20" s="23"/>
      <c r="G20" s="23"/>
      <c r="H20" s="23"/>
      <c r="I20" s="23"/>
    </row>
  </sheetData>
  <mergeCells count="12">
    <mergeCell ref="A1:J1"/>
    <mergeCell ref="A2:J2"/>
    <mergeCell ref="A14:J14"/>
    <mergeCell ref="A16:J16"/>
    <mergeCell ref="A17:J17"/>
    <mergeCell ref="A15:J15"/>
    <mergeCell ref="A20:I20"/>
    <mergeCell ref="D3:D4"/>
    <mergeCell ref="B3:B4"/>
    <mergeCell ref="C3:C4"/>
    <mergeCell ref="E3:E4"/>
    <mergeCell ref="F3:J3"/>
  </mergeCells>
  <phoneticPr fontId="3" type="noConversion"/>
  <pageMargins left="0.7" right="0.7" top="0.75" bottom="0.75" header="0.3" footer="0.3"/>
  <pageSetup orientation="portrait" r:id="rId1"/>
  <ignoredErrors>
    <ignoredError sqref="B6 C8:J8 C12:J13 B8:B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2016-07-29T18:13:56Z</dcterms:created>
  <dcterms:modified xsi:type="dcterms:W3CDTF">2019-03-15T21:44:57Z</dcterms:modified>
</cp:coreProperties>
</file>