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FB88C006-490E-473A-9C67-7D9CEAA0F54F}" xr6:coauthVersionLast="36" xr6:coauthVersionMax="36" xr10:uidLastSave="{00000000-0000-0000-0000-000000000000}"/>
  <bookViews>
    <workbookView xWindow="75" yWindow="75" windowWidth="9225" windowHeight="4305" tabRatio="841" xr2:uid="{00000000-000D-0000-FFFF-FFFF00000000}"/>
  </bookViews>
  <sheets>
    <sheet name="OrgEx by Approp" sheetId="2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'OrgEx by Approp'!$A$1:$F$12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20" l="1"/>
  <c r="E11" i="20"/>
  <c r="F11" i="20" s="1"/>
  <c r="F10" i="20"/>
  <c r="E10" i="20"/>
  <c r="D9" i="20"/>
  <c r="E9" i="20" s="1"/>
  <c r="C9" i="20"/>
  <c r="B9" i="20"/>
  <c r="B12" i="20" s="1"/>
  <c r="E8" i="20"/>
  <c r="F8" i="20" s="1"/>
  <c r="E7" i="20"/>
  <c r="F7" i="20" s="1"/>
  <c r="E6" i="20"/>
  <c r="F6" i="20" s="1"/>
  <c r="E5" i="20"/>
  <c r="F5" i="20" s="1"/>
  <c r="D12" i="20" l="1"/>
  <c r="E12" i="20" s="1"/>
  <c r="F12" i="20" s="1"/>
  <c r="F9" i="20"/>
</calcChain>
</file>

<file path=xl/sharedStrings.xml><?xml version="1.0" encoding="utf-8"?>
<sst xmlns="http://schemas.openxmlformats.org/spreadsheetml/2006/main" count="16" uniqueCount="16">
  <si>
    <t>Office of Inspector General</t>
  </si>
  <si>
    <t>Research and Related Activities</t>
  </si>
  <si>
    <t>Education and Human Resources</t>
  </si>
  <si>
    <t>Total</t>
  </si>
  <si>
    <t>Organizational Excellence by Appropriation</t>
  </si>
  <si>
    <t>(Dollars in Millions)</t>
  </si>
  <si>
    <t>Amount</t>
  </si>
  <si>
    <t>Percent</t>
  </si>
  <si>
    <t>National Science Board</t>
  </si>
  <si>
    <t>Agency Operations &amp; Award Management</t>
  </si>
  <si>
    <t>Major Research Equipment and Facilities
   Construction</t>
  </si>
  <si>
    <t>Program Support Subtotal: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</si>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</sst>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_(* #,##0_);_(* \(#,##0\);_(* &quot;-&quot;??_);_(@_)"/>
    <numFmt numFmtId="167" formatCode="&quot;$&quot;#,##0.00;\-&quot;$&quot;#,##0.00;&quot;-&quot;??"/>
    <numFmt numFmtId="168" formatCode="#,##0.00;\-#,##0.00;&quot;-&quot;??"/>
    <numFmt numFmtId="169" formatCode="0.0%;\-0.0%;&quot;-&quot;??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8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0" fillId="0" borderId="16" applyNumberFormat="0" applyFill="0" applyAlignment="0" applyProtection="0"/>
    <xf numFmtId="165" fontId="61" fillId="0" borderId="17" applyNumberFormat="0" applyFill="0" applyAlignment="0" applyProtection="0"/>
    <xf numFmtId="165" fontId="62" fillId="0" borderId="18" applyNumberFormat="0" applyFill="0" applyAlignment="0" applyProtection="0"/>
    <xf numFmtId="165" fontId="62" fillId="0" borderId="0" applyNumberFormat="0" applyFill="0" applyBorder="0" applyAlignment="0" applyProtection="0"/>
    <xf numFmtId="165" fontId="63" fillId="25" borderId="0" applyNumberFormat="0" applyBorder="0" applyAlignment="0" applyProtection="0"/>
    <xf numFmtId="165" fontId="64" fillId="26" borderId="0" applyNumberFormat="0" applyBorder="0" applyAlignment="0" applyProtection="0"/>
    <xf numFmtId="165" fontId="65" fillId="27" borderId="0" applyNumberFormat="0" applyBorder="0" applyAlignment="0" applyProtection="0"/>
    <xf numFmtId="165" fontId="66" fillId="28" borderId="19" applyNumberFormat="0" applyAlignment="0" applyProtection="0"/>
    <xf numFmtId="165" fontId="67" fillId="29" borderId="20" applyNumberFormat="0" applyAlignment="0" applyProtection="0"/>
    <xf numFmtId="165" fontId="68" fillId="29" borderId="19" applyNumberFormat="0" applyAlignment="0" applyProtection="0"/>
    <xf numFmtId="165" fontId="69" fillId="0" borderId="21" applyNumberFormat="0" applyFill="0" applyAlignment="0" applyProtection="0"/>
    <xf numFmtId="165" fontId="70" fillId="30" borderId="22" applyNumberFormat="0" applyAlignment="0" applyProtection="0"/>
    <xf numFmtId="165" fontId="59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23" applyNumberFormat="0" applyFill="0" applyAlignment="0" applyProtection="0"/>
    <xf numFmtId="165" fontId="73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3" fillId="34" borderId="0" applyNumberFormat="0" applyBorder="0" applyAlignment="0" applyProtection="0"/>
    <xf numFmtId="165" fontId="73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3" fillId="38" borderId="0" applyNumberFormat="0" applyBorder="0" applyAlignment="0" applyProtection="0"/>
    <xf numFmtId="165" fontId="73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3" fillId="42" borderId="0" applyNumberFormat="0" applyBorder="0" applyAlignment="0" applyProtection="0"/>
    <xf numFmtId="165" fontId="73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3" fillId="46" borderId="0" applyNumberFormat="0" applyBorder="0" applyAlignment="0" applyProtection="0"/>
    <xf numFmtId="165" fontId="73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3" fillId="50" borderId="0" applyNumberFormat="0" applyBorder="0" applyAlignment="0" applyProtection="0"/>
    <xf numFmtId="165" fontId="73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3" fillId="54" borderId="0" applyNumberFormat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41">
    <xf numFmtId="165" fontId="0" fillId="0" borderId="0" xfId="0"/>
    <xf numFmtId="165" fontId="55" fillId="0" borderId="0" xfId="0" applyFont="1"/>
    <xf numFmtId="165" fontId="56" fillId="0" borderId="0" xfId="0" applyFont="1"/>
    <xf numFmtId="165" fontId="56" fillId="0" borderId="0" xfId="0" applyFont="1" applyAlignment="1">
      <alignment vertical="top"/>
    </xf>
    <xf numFmtId="165" fontId="57" fillId="0" borderId="0" xfId="0" applyFont="1"/>
    <xf numFmtId="165" fontId="56" fillId="0" borderId="0" xfId="0" applyFont="1"/>
    <xf numFmtId="9" fontId="56" fillId="0" borderId="0" xfId="6080" applyNumberFormat="1" applyFont="1" applyAlignment="1">
      <alignment vertical="top"/>
    </xf>
    <xf numFmtId="9" fontId="56" fillId="0" borderId="0" xfId="6080" applyNumberFormat="1" applyFont="1"/>
    <xf numFmtId="166" fontId="56" fillId="0" borderId="0" xfId="6182" applyNumberFormat="1" applyFont="1" applyAlignment="1">
      <alignment vertical="top"/>
    </xf>
    <xf numFmtId="166" fontId="56" fillId="0" borderId="0" xfId="6182" applyNumberFormat="1" applyFont="1"/>
    <xf numFmtId="165" fontId="76" fillId="0" borderId="0" xfId="0" applyFont="1" applyAlignment="1">
      <alignment vertical="top" wrapText="1"/>
    </xf>
    <xf numFmtId="167" fontId="76" fillId="0" borderId="0" xfId="0" applyNumberFormat="1" applyFont="1" applyAlignment="1">
      <alignment vertical="top"/>
    </xf>
    <xf numFmtId="165" fontId="76" fillId="0" borderId="0" xfId="0" applyFont="1"/>
    <xf numFmtId="168" fontId="76" fillId="0" borderId="0" xfId="0" applyNumberFormat="1" applyFont="1"/>
    <xf numFmtId="168" fontId="76" fillId="0" borderId="0" xfId="0" applyNumberFormat="1" applyFont="1" applyBorder="1"/>
    <xf numFmtId="165" fontId="76" fillId="0" borderId="0" xfId="0" applyFont="1" applyAlignment="1">
      <alignment wrapText="1"/>
    </xf>
    <xf numFmtId="168" fontId="76" fillId="0" borderId="0" xfId="0" applyNumberFormat="1" applyFont="1" applyAlignment="1">
      <alignment vertical="top"/>
    </xf>
    <xf numFmtId="168" fontId="76" fillId="0" borderId="0" xfId="0" applyNumberFormat="1" applyFont="1" applyBorder="1" applyAlignment="1">
      <alignment vertical="top"/>
    </xf>
    <xf numFmtId="169" fontId="76" fillId="0" borderId="0" xfId="6080" applyNumberFormat="1" applyFont="1" applyAlignment="1">
      <alignment horizontal="right" vertical="top"/>
    </xf>
    <xf numFmtId="169" fontId="76" fillId="0" borderId="0" xfId="6080" applyNumberFormat="1" applyFont="1" applyAlignment="1">
      <alignment horizontal="right"/>
    </xf>
    <xf numFmtId="165" fontId="24" fillId="0" borderId="1" xfId="0" applyFont="1" applyFill="1" applyBorder="1"/>
    <xf numFmtId="167" fontId="24" fillId="0" borderId="1" xfId="0" applyNumberFormat="1" applyFont="1" applyBorder="1"/>
    <xf numFmtId="169" fontId="76" fillId="0" borderId="0" xfId="0" applyNumberFormat="1" applyFont="1" applyAlignment="1">
      <alignment horizontal="right"/>
    </xf>
    <xf numFmtId="169" fontId="24" fillId="0" borderId="1" xfId="6080" applyNumberFormat="1" applyFont="1" applyBorder="1" applyAlignment="1">
      <alignment horizontal="right"/>
    </xf>
    <xf numFmtId="165" fontId="77" fillId="0" borderId="0" xfId="0" applyFont="1" applyAlignment="1">
      <alignment horizontal="left" indent="1"/>
    </xf>
    <xf numFmtId="168" fontId="77" fillId="0" borderId="0" xfId="0" applyNumberFormat="1" applyFont="1"/>
    <xf numFmtId="168" fontId="77" fillId="0" borderId="0" xfId="0" applyNumberFormat="1" applyFont="1" applyFill="1"/>
    <xf numFmtId="169" fontId="77" fillId="0" borderId="0" xfId="6080" applyNumberFormat="1" applyFont="1" applyAlignment="1">
      <alignment horizontal="right"/>
    </xf>
    <xf numFmtId="165" fontId="77" fillId="0" borderId="2" xfId="0" applyFont="1" applyBorder="1" applyAlignment="1">
      <alignment horizontal="left" indent="1"/>
    </xf>
    <xf numFmtId="168" fontId="77" fillId="0" borderId="2" xfId="0" applyNumberFormat="1" applyFont="1" applyBorder="1"/>
    <xf numFmtId="168" fontId="77" fillId="0" borderId="2" xfId="0" applyNumberFormat="1" applyFont="1" applyFill="1" applyBorder="1"/>
    <xf numFmtId="169" fontId="77" fillId="0" borderId="2" xfId="6080" applyNumberFormat="1" applyFont="1" applyBorder="1" applyAlignment="1">
      <alignment horizontal="right"/>
    </xf>
    <xf numFmtId="165" fontId="3" fillId="0" borderId="2" xfId="0" applyFont="1" applyBorder="1" applyAlignment="1">
      <alignment horizontal="right"/>
    </xf>
    <xf numFmtId="165" fontId="24" fillId="0" borderId="0" xfId="0" applyFont="1" applyAlignment="1">
      <alignment horizontal="center"/>
    </xf>
    <xf numFmtId="165" fontId="76" fillId="0" borderId="1" xfId="0" applyFont="1" applyBorder="1" applyAlignment="1">
      <alignment horizontal="center"/>
    </xf>
    <xf numFmtId="165" fontId="76" fillId="0" borderId="31" xfId="0" applyFont="1" applyBorder="1" applyAlignment="1">
      <alignment horizontal="right" wrapText="1"/>
    </xf>
    <xf numFmtId="165" fontId="76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="93" workbookViewId="0">
      <selection activeCell="E21" sqref="E21"/>
    </sheetView>
  </sheetViews>
  <sheetFormatPr defaultColWidth="8.7109375" defaultRowHeight="14.25" x14ac:dyDescent="0.2"/>
  <cols>
    <col min="1" max="1" width="38.7109375" style="1" customWidth="1"/>
    <col min="2" max="6" width="9.7109375" style="1" customWidth="1"/>
    <col min="7" max="16384" width="8.7109375" style="1"/>
  </cols>
  <sheetData>
    <row r="1" spans="1:9" ht="13.5" customHeight="1" x14ac:dyDescent="0.2">
      <c r="A1" s="33" t="s">
        <v>4</v>
      </c>
      <c r="B1" s="33"/>
      <c r="C1" s="33"/>
      <c r="D1" s="33"/>
      <c r="E1" s="33"/>
      <c r="F1" s="33"/>
    </row>
    <row r="2" spans="1:9" ht="13.5" customHeight="1" thickBot="1" x14ac:dyDescent="0.25">
      <c r="A2" s="34" t="s">
        <v>5</v>
      </c>
      <c r="B2" s="34"/>
      <c r="C2" s="34"/>
      <c r="D2" s="34"/>
      <c r="E2" s="34"/>
      <c r="F2" s="34"/>
    </row>
    <row r="3" spans="1:9" s="5" customFormat="1" ht="27" customHeight="1" x14ac:dyDescent="0.2">
      <c r="A3" s="35"/>
      <c r="B3" s="35" t="s">
        <v>12</v>
      </c>
      <c r="C3" s="35" t="s">
        <v>14</v>
      </c>
      <c r="D3" s="37" t="s">
        <v>13</v>
      </c>
      <c r="E3" s="39" t="s">
        <v>15</v>
      </c>
      <c r="F3" s="40"/>
    </row>
    <row r="4" spans="1:9" s="5" customFormat="1" ht="14.1" customHeight="1" x14ac:dyDescent="0.2">
      <c r="A4" s="36"/>
      <c r="B4" s="36"/>
      <c r="C4" s="36"/>
      <c r="D4" s="38"/>
      <c r="E4" s="32" t="s">
        <v>6</v>
      </c>
      <c r="F4" s="32" t="s">
        <v>7</v>
      </c>
    </row>
    <row r="5" spans="1:9" s="3" customFormat="1" ht="14.1" customHeight="1" x14ac:dyDescent="0.25">
      <c r="A5" s="10" t="s">
        <v>9</v>
      </c>
      <c r="B5" s="11">
        <v>328.50730600000003</v>
      </c>
      <c r="C5" s="11">
        <v>0</v>
      </c>
      <c r="D5" s="11">
        <v>336.88999999999993</v>
      </c>
      <c r="E5" s="11">
        <f>D5-B5</f>
        <v>8.3826939999999013</v>
      </c>
      <c r="F5" s="18">
        <f>IF(B5=0,"N/A  ",E5/B5)</f>
        <v>2.5517526846114955E-2</v>
      </c>
      <c r="H5" s="6"/>
      <c r="I5" s="8"/>
    </row>
    <row r="6" spans="1:9" s="2" customFormat="1" ht="14.1" customHeight="1" x14ac:dyDescent="0.2">
      <c r="A6" s="12" t="s">
        <v>8</v>
      </c>
      <c r="B6" s="13">
        <v>4.2965150000000003</v>
      </c>
      <c r="C6" s="13">
        <v>0</v>
      </c>
      <c r="D6" s="14">
        <v>4.0999999999999996</v>
      </c>
      <c r="E6" s="13">
        <f t="shared" ref="E6:E12" si="0">D6-B6</f>
        <v>-0.19651500000000066</v>
      </c>
      <c r="F6" s="22">
        <f t="shared" ref="F6:F12" si="1">IF(B6=0,"N/A  ",E6/B6)</f>
        <v>-4.5738232032240235E-2</v>
      </c>
      <c r="H6" s="7"/>
      <c r="I6" s="9"/>
    </row>
    <row r="7" spans="1:9" s="2" customFormat="1" ht="14.1" customHeight="1" x14ac:dyDescent="0.2">
      <c r="A7" s="12" t="s">
        <v>0</v>
      </c>
      <c r="B7" s="13">
        <v>15.087251999999999</v>
      </c>
      <c r="C7" s="13">
        <v>0</v>
      </c>
      <c r="D7" s="14">
        <v>15.35</v>
      </c>
      <c r="E7" s="13">
        <f t="shared" si="0"/>
        <v>0.2627480000000002</v>
      </c>
      <c r="F7" s="19">
        <f t="shared" si="1"/>
        <v>1.7415232409454036E-2</v>
      </c>
      <c r="H7" s="7"/>
      <c r="I7" s="9"/>
    </row>
    <row r="8" spans="1:9" s="5" customFormat="1" ht="27" customHeight="1" x14ac:dyDescent="0.2">
      <c r="A8" s="15" t="s">
        <v>10</v>
      </c>
      <c r="B8" s="16">
        <v>0.56393700000000002</v>
      </c>
      <c r="C8" s="16">
        <v>0</v>
      </c>
      <c r="D8" s="17">
        <v>1</v>
      </c>
      <c r="E8" s="16">
        <f t="shared" si="0"/>
        <v>0.43606299999999998</v>
      </c>
      <c r="F8" s="18">
        <f t="shared" si="1"/>
        <v>0.77324772093336658</v>
      </c>
      <c r="H8" s="7"/>
      <c r="I8" s="9"/>
    </row>
    <row r="9" spans="1:9" s="2" customFormat="1" ht="14.1" customHeight="1" x14ac:dyDescent="0.2">
      <c r="A9" s="12" t="s">
        <v>11</v>
      </c>
      <c r="B9" s="13">
        <f>B10+B11</f>
        <v>142.99044800000001</v>
      </c>
      <c r="C9" s="13">
        <f t="shared" ref="C9:D9" si="2">C10+C11</f>
        <v>0</v>
      </c>
      <c r="D9" s="13">
        <f t="shared" si="2"/>
        <v>156.56</v>
      </c>
      <c r="E9" s="13">
        <f t="shared" si="0"/>
        <v>13.569551999999987</v>
      </c>
      <c r="F9" s="19">
        <f t="shared" si="1"/>
        <v>9.489831096969488E-2</v>
      </c>
      <c r="H9" s="7"/>
      <c r="I9" s="9"/>
    </row>
    <row r="10" spans="1:9" s="2" customFormat="1" ht="14.1" customHeight="1" x14ac:dyDescent="0.2">
      <c r="A10" s="24" t="s">
        <v>1</v>
      </c>
      <c r="B10" s="25">
        <v>126.73139800000001</v>
      </c>
      <c r="C10" s="25">
        <v>0</v>
      </c>
      <c r="D10" s="26">
        <v>138.62</v>
      </c>
      <c r="E10" s="25">
        <f t="shared" si="0"/>
        <v>11.888601999999992</v>
      </c>
      <c r="F10" s="27">
        <f t="shared" si="1"/>
        <v>9.3809444128439196E-2</v>
      </c>
      <c r="H10" s="7"/>
      <c r="I10" s="9"/>
    </row>
    <row r="11" spans="1:9" s="2" customFormat="1" ht="14.1" customHeight="1" x14ac:dyDescent="0.2">
      <c r="A11" s="28" t="s">
        <v>2</v>
      </c>
      <c r="B11" s="29">
        <v>16.259050000000002</v>
      </c>
      <c r="C11" s="29">
        <v>0</v>
      </c>
      <c r="D11" s="30">
        <v>17.939999999999998</v>
      </c>
      <c r="E11" s="29">
        <f t="shared" si="0"/>
        <v>1.6809499999999957</v>
      </c>
      <c r="F11" s="31">
        <f t="shared" si="1"/>
        <v>0.10338549915277925</v>
      </c>
      <c r="H11" s="7"/>
      <c r="I11" s="9"/>
    </row>
    <row r="12" spans="1:9" ht="14.1" customHeight="1" thickBot="1" x14ac:dyDescent="0.25">
      <c r="A12" s="20" t="s">
        <v>3</v>
      </c>
      <c r="B12" s="21">
        <f>SUM(B5:B9)</f>
        <v>491.44545800000003</v>
      </c>
      <c r="C12" s="21">
        <f t="shared" ref="C12:D12" si="3">SUM(C5:C9)</f>
        <v>0</v>
      </c>
      <c r="D12" s="21">
        <f t="shared" si="3"/>
        <v>513.9</v>
      </c>
      <c r="E12" s="21">
        <f t="shared" si="0"/>
        <v>22.454541999999947</v>
      </c>
      <c r="F12" s="23">
        <f t="shared" si="1"/>
        <v>4.5690811939501016E-2</v>
      </c>
    </row>
    <row r="13" spans="1:9" ht="3" customHeight="1" x14ac:dyDescent="0.2">
      <c r="A13" s="4"/>
    </row>
    <row r="33" ht="9.6" customHeight="1" x14ac:dyDescent="0.2"/>
  </sheetData>
  <mergeCells count="7">
    <mergeCell ref="A1:F1"/>
    <mergeCell ref="A2:F2"/>
    <mergeCell ref="B3:B4"/>
    <mergeCell ref="C3:C4"/>
    <mergeCell ref="A3:A4"/>
    <mergeCell ref="D3:D4"/>
    <mergeCell ref="E3:F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OrgEx by Approp</vt:lpstr>
      <vt:lpstr>'OrgEx by Approp'!Print_Area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2016-01-12T16:52:38Z</cp:lastPrinted>
  <dcterms:created xsi:type="dcterms:W3CDTF">2014-03-20T19:20:58Z</dcterms:created>
  <dcterms:modified xsi:type="dcterms:W3CDTF">2019-03-15T22:05:11Z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