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423333FC-7C0A-4481-AE79-A24B3524F2D1}" xr6:coauthVersionLast="36" xr6:coauthVersionMax="36" xr10:uidLastSave="{00000000-0000-0000-0000-000000000000}"/>
  <bookViews>
    <workbookView xWindow="80" yWindow="80" windowWidth="9930" windowHeight="3260" xr2:uid="{00000000-000D-0000-FFFF-FFFF00000000}"/>
  </bookViews>
  <sheets>
    <sheet name="ITbyApprop" sheetId="22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ITbyApprop!$A$1:$F$10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2" l="1"/>
  <c r="E9" i="22" s="1"/>
  <c r="B9" i="22"/>
  <c r="E8" i="22"/>
  <c r="F8" i="22" s="1"/>
  <c r="E7" i="22"/>
  <c r="F7" i="22" s="1"/>
  <c r="E6" i="22"/>
  <c r="D6" i="22"/>
  <c r="C6" i="22"/>
  <c r="C9" i="22" s="1"/>
  <c r="B6" i="22"/>
  <c r="F6" i="22" s="1"/>
  <c r="F5" i="22"/>
  <c r="E5" i="22"/>
  <c r="F9" i="22" l="1"/>
</calcChain>
</file>

<file path=xl/sharedStrings.xml><?xml version="1.0" encoding="utf-8"?>
<sst xmlns="http://schemas.openxmlformats.org/spreadsheetml/2006/main" count="13" uniqueCount="13">
  <si>
    <t>IT Investments by Appropriation</t>
  </si>
  <si>
    <t>Program Related Technology (PRT)</t>
  </si>
  <si>
    <t xml:space="preserve">Total </t>
  </si>
  <si>
    <t>(Dollars in Millions)</t>
  </si>
  <si>
    <t>Amount</t>
  </si>
  <si>
    <t>Percent</t>
  </si>
  <si>
    <t>Education and Human Resources (EHR)</t>
  </si>
  <si>
    <t>Research and Related Activities (R&amp;RA)</t>
  </si>
  <si>
    <t>Agency Operations &amp; Award Management (AOAM)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</si>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</sst>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;\-&quot;$&quot;#,##0.00;&quot;-&quot;??"/>
    <numFmt numFmtId="167" formatCode="#,##0.00;\-#,##0.00;&quot;-&quot;??"/>
    <numFmt numFmtId="168" formatCode="0.0%;\-0.0%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i/>
      <sz val="9.5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5">
      <alignment horizontal="center" vertical="center"/>
    </xf>
    <xf numFmtId="49" fontId="23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0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2" fillId="0" borderId="16" applyNumberFormat="0" applyFill="0" applyAlignment="0" applyProtection="0"/>
    <xf numFmtId="165" fontId="63" fillId="0" borderId="17" applyNumberFormat="0" applyFill="0" applyAlignment="0" applyProtection="0"/>
    <xf numFmtId="165" fontId="64" fillId="0" borderId="18" applyNumberFormat="0" applyFill="0" applyAlignment="0" applyProtection="0"/>
    <xf numFmtId="165" fontId="64" fillId="0" borderId="0" applyNumberFormat="0" applyFill="0" applyBorder="0" applyAlignment="0" applyProtection="0"/>
    <xf numFmtId="165" fontId="65" fillId="25" borderId="0" applyNumberFormat="0" applyBorder="0" applyAlignment="0" applyProtection="0"/>
    <xf numFmtId="165" fontId="66" fillId="26" borderId="0" applyNumberFormat="0" applyBorder="0" applyAlignment="0" applyProtection="0"/>
    <xf numFmtId="165" fontId="67" fillId="27" borderId="0" applyNumberFormat="0" applyBorder="0" applyAlignment="0" applyProtection="0"/>
    <xf numFmtId="165" fontId="68" fillId="28" borderId="19" applyNumberFormat="0" applyAlignment="0" applyProtection="0"/>
    <xf numFmtId="165" fontId="69" fillId="29" borderId="20" applyNumberFormat="0" applyAlignment="0" applyProtection="0"/>
    <xf numFmtId="165" fontId="70" fillId="29" borderId="19" applyNumberFormat="0" applyAlignment="0" applyProtection="0"/>
    <xf numFmtId="165" fontId="71" fillId="0" borderId="21" applyNumberFormat="0" applyFill="0" applyAlignment="0" applyProtection="0"/>
    <xf numFmtId="165" fontId="72" fillId="30" borderId="22" applyNumberFormat="0" applyAlignment="0" applyProtection="0"/>
    <xf numFmtId="165" fontId="61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4" fillId="0" borderId="23" applyNumberFormat="0" applyFill="0" applyAlignment="0" applyProtection="0"/>
    <xf numFmtId="165" fontId="75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5" fillId="34" borderId="0" applyNumberFormat="0" applyBorder="0" applyAlignment="0" applyProtection="0"/>
    <xf numFmtId="165" fontId="75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5" fillId="38" borderId="0" applyNumberFormat="0" applyBorder="0" applyAlignment="0" applyProtection="0"/>
    <xf numFmtId="165" fontId="75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5" fillId="42" borderId="0" applyNumberFormat="0" applyBorder="0" applyAlignment="0" applyProtection="0"/>
    <xf numFmtId="165" fontId="75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5" fillId="46" borderId="0" applyNumberFormat="0" applyBorder="0" applyAlignment="0" applyProtection="0"/>
    <xf numFmtId="165" fontId="75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5" fillId="50" borderId="0" applyNumberFormat="0" applyBorder="0" applyAlignment="0" applyProtection="0"/>
    <xf numFmtId="165" fontId="75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5" fillId="54" borderId="0" applyNumberFormat="0" applyBorder="0" applyAlignment="0" applyProtection="0"/>
    <xf numFmtId="165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46">
    <xf numFmtId="165" fontId="0" fillId="0" borderId="0" xfId="0"/>
    <xf numFmtId="165" fontId="25" fillId="0" borderId="2" xfId="0" applyFont="1" applyBorder="1"/>
    <xf numFmtId="165" fontId="56" fillId="0" borderId="0" xfId="0" applyFont="1"/>
    <xf numFmtId="165" fontId="58" fillId="0" borderId="0" xfId="0" applyFont="1"/>
    <xf numFmtId="165" fontId="57" fillId="0" borderId="0" xfId="0" applyFont="1" applyAlignment="1">
      <alignment vertical="top"/>
    </xf>
    <xf numFmtId="165" fontId="59" fillId="0" borderId="0" xfId="0" applyFont="1"/>
    <xf numFmtId="165" fontId="57" fillId="0" borderId="0" xfId="0" applyFont="1"/>
    <xf numFmtId="165" fontId="25" fillId="0" borderId="0" xfId="0" applyFont="1"/>
    <xf numFmtId="165" fontId="56" fillId="0" borderId="0" xfId="0" applyFont="1" applyBorder="1"/>
    <xf numFmtId="165" fontId="59" fillId="0" borderId="0" xfId="0" applyFont="1" applyBorder="1"/>
    <xf numFmtId="9" fontId="56" fillId="0" borderId="0" xfId="6080" applyFont="1" applyBorder="1"/>
    <xf numFmtId="9" fontId="58" fillId="0" borderId="0" xfId="6080" applyNumberFormat="1" applyFont="1"/>
    <xf numFmtId="165" fontId="25" fillId="0" borderId="0" xfId="0" applyFont="1" applyAlignment="1">
      <alignment vertical="top" wrapText="1"/>
    </xf>
    <xf numFmtId="165" fontId="24" fillId="0" borderId="1" xfId="0" applyFont="1" applyBorder="1"/>
    <xf numFmtId="9" fontId="56" fillId="0" borderId="0" xfId="6080" applyFont="1"/>
    <xf numFmtId="166" fontId="25" fillId="0" borderId="0" xfId="0" applyNumberFormat="1" applyFont="1" applyAlignment="1">
      <alignment horizontal="right" vertical="top"/>
    </xf>
    <xf numFmtId="167" fontId="25" fillId="0" borderId="0" xfId="0" applyNumberFormat="1" applyFont="1" applyAlignment="1">
      <alignment horizontal="right"/>
    </xf>
    <xf numFmtId="166" fontId="24" fillId="0" borderId="1" xfId="0" applyNumberFormat="1" applyFont="1" applyBorder="1" applyAlignment="1">
      <alignment horizontal="right"/>
    </xf>
    <xf numFmtId="165" fontId="78" fillId="0" borderId="0" xfId="0" applyFont="1" applyAlignment="1">
      <alignment horizontal="left" indent="1"/>
    </xf>
    <xf numFmtId="167" fontId="78" fillId="0" borderId="0" xfId="0" applyNumberFormat="1" applyFont="1" applyAlignment="1">
      <alignment horizontal="right"/>
    </xf>
    <xf numFmtId="165" fontId="78" fillId="0" borderId="0" xfId="0" applyFont="1"/>
    <xf numFmtId="9" fontId="78" fillId="0" borderId="0" xfId="6080" applyFont="1"/>
    <xf numFmtId="165" fontId="78" fillId="0" borderId="2" xfId="0" applyFont="1" applyBorder="1" applyAlignment="1">
      <alignment horizontal="left" indent="1"/>
    </xf>
    <xf numFmtId="167" fontId="78" fillId="0" borderId="2" xfId="0" applyNumberFormat="1" applyFont="1" applyBorder="1" applyAlignment="1">
      <alignment horizontal="right"/>
    </xf>
    <xf numFmtId="166" fontId="25" fillId="0" borderId="0" xfId="0" applyNumberFormat="1" applyFont="1" applyAlignment="1">
      <alignment vertical="top"/>
    </xf>
    <xf numFmtId="166" fontId="25" fillId="0" borderId="32" xfId="0" applyNumberFormat="1" applyFont="1" applyBorder="1" applyAlignment="1">
      <alignment vertical="top"/>
    </xf>
    <xf numFmtId="166" fontId="24" fillId="0" borderId="1" xfId="0" applyNumberFormat="1" applyFont="1" applyBorder="1"/>
    <xf numFmtId="167" fontId="25" fillId="0" borderId="0" xfId="0" applyNumberFormat="1" applyFont="1"/>
    <xf numFmtId="167" fontId="25" fillId="0" borderId="0" xfId="0" applyNumberFormat="1" applyFont="1" applyBorder="1"/>
    <xf numFmtId="167" fontId="78" fillId="0" borderId="0" xfId="0" applyNumberFormat="1" applyFont="1"/>
    <xf numFmtId="167" fontId="78" fillId="0" borderId="0" xfId="0" applyNumberFormat="1" applyFont="1" applyBorder="1"/>
    <xf numFmtId="167" fontId="78" fillId="0" borderId="2" xfId="0" applyNumberFormat="1" applyFont="1" applyBorder="1"/>
    <xf numFmtId="168" fontId="25" fillId="0" borderId="32" xfId="6080" applyNumberFormat="1" applyFont="1" applyBorder="1" applyAlignment="1">
      <alignment horizontal="right" vertical="top"/>
    </xf>
    <xf numFmtId="168" fontId="25" fillId="0" borderId="0" xfId="6080" applyNumberFormat="1" applyFont="1" applyBorder="1" applyAlignment="1">
      <alignment horizontal="right"/>
    </xf>
    <xf numFmtId="168" fontId="78" fillId="0" borderId="0" xfId="6080" applyNumberFormat="1" applyFont="1" applyBorder="1" applyAlignment="1">
      <alignment horizontal="right"/>
    </xf>
    <xf numFmtId="168" fontId="78" fillId="0" borderId="2" xfId="6080" applyNumberFormat="1" applyFont="1" applyBorder="1" applyAlignment="1">
      <alignment horizontal="right"/>
    </xf>
    <xf numFmtId="168" fontId="24" fillId="0" borderId="1" xfId="6080" applyNumberFormat="1" applyFont="1" applyBorder="1" applyAlignment="1">
      <alignment horizontal="right"/>
    </xf>
    <xf numFmtId="165" fontId="3" fillId="0" borderId="2" xfId="0" applyFont="1" applyBorder="1" applyAlignment="1">
      <alignment horizontal="right"/>
    </xf>
    <xf numFmtId="165" fontId="24" fillId="0" borderId="0" xfId="0" applyFont="1" applyBorder="1" applyAlignment="1">
      <alignment horizontal="center"/>
    </xf>
    <xf numFmtId="165" fontId="25" fillId="0" borderId="1" xfId="0" applyFont="1" applyBorder="1" applyAlignment="1">
      <alignment horizontal="center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  <xf numFmtId="165" fontId="25" fillId="0" borderId="31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94" workbookViewId="0">
      <selection activeCell="F10" sqref="A1:F10"/>
    </sheetView>
  </sheetViews>
  <sheetFormatPr defaultColWidth="8.7265625" defaultRowHeight="14" x14ac:dyDescent="0.3"/>
  <cols>
    <col min="1" max="1" width="44.7265625" style="2" bestFit="1" customWidth="1"/>
    <col min="2" max="3" width="9.7265625" style="2" customWidth="1"/>
    <col min="4" max="6" width="9.7265625" style="8" customWidth="1"/>
    <col min="7" max="16384" width="8.7265625" style="2"/>
  </cols>
  <sheetData>
    <row r="1" spans="1:8" s="7" customFormat="1" ht="14.15" customHeight="1" x14ac:dyDescent="0.3">
      <c r="A1" s="38" t="s">
        <v>0</v>
      </c>
      <c r="B1" s="38"/>
      <c r="C1" s="38"/>
      <c r="D1" s="38"/>
      <c r="E1" s="38"/>
      <c r="F1" s="38"/>
    </row>
    <row r="2" spans="1:8" s="6" customFormat="1" ht="14.15" customHeight="1" thickBot="1" x14ac:dyDescent="0.3">
      <c r="A2" s="39" t="s">
        <v>3</v>
      </c>
      <c r="B2" s="39"/>
      <c r="C2" s="39"/>
      <c r="D2" s="39"/>
      <c r="E2" s="39"/>
      <c r="F2" s="39"/>
    </row>
    <row r="3" spans="1:8" s="6" customFormat="1" ht="27" customHeight="1" x14ac:dyDescent="0.25">
      <c r="A3" s="7"/>
      <c r="B3" s="42" t="s">
        <v>9</v>
      </c>
      <c r="C3" s="42" t="s">
        <v>11</v>
      </c>
      <c r="D3" s="44" t="s">
        <v>10</v>
      </c>
      <c r="E3" s="40" t="s">
        <v>12</v>
      </c>
      <c r="F3" s="41"/>
    </row>
    <row r="4" spans="1:8" s="6" customFormat="1" ht="14.15" customHeight="1" x14ac:dyDescent="0.25">
      <c r="A4" s="1"/>
      <c r="B4" s="43"/>
      <c r="C4" s="43"/>
      <c r="D4" s="45"/>
      <c r="E4" s="37" t="s">
        <v>4</v>
      </c>
      <c r="F4" s="37" t="s">
        <v>5</v>
      </c>
    </row>
    <row r="5" spans="1:8" s="4" customFormat="1" ht="14.15" customHeight="1" x14ac:dyDescent="0.35">
      <c r="A5" s="12" t="s">
        <v>8</v>
      </c>
      <c r="B5" s="24">
        <v>20.866469999999993</v>
      </c>
      <c r="C5" s="15">
        <v>0</v>
      </c>
      <c r="D5" s="25">
        <v>24.289000000000001</v>
      </c>
      <c r="E5" s="25">
        <f>D5-B5</f>
        <v>3.422530000000009</v>
      </c>
      <c r="F5" s="32">
        <f>IF(B5=0,"N/A",E5/B5)</f>
        <v>0.16402055546529959</v>
      </c>
    </row>
    <row r="6" spans="1:8" s="3" customFormat="1" ht="14.15" customHeight="1" x14ac:dyDescent="0.3">
      <c r="A6" s="7" t="s">
        <v>1</v>
      </c>
      <c r="B6" s="27">
        <f>SUM(B7:B8)</f>
        <v>81.207464999999999</v>
      </c>
      <c r="C6" s="16">
        <f t="shared" ref="C6:D6" si="0">SUM(C7:C8)</f>
        <v>0</v>
      </c>
      <c r="D6" s="28">
        <f t="shared" si="0"/>
        <v>92.710000000000008</v>
      </c>
      <c r="E6" s="28">
        <f t="shared" ref="E6:E9" si="1">D6-B6</f>
        <v>11.502535000000009</v>
      </c>
      <c r="F6" s="33">
        <f t="shared" ref="F6:F9" si="2">IF(B6=0,"N/A",E6/B6)</f>
        <v>0.14164381316422092</v>
      </c>
      <c r="H6" s="11"/>
    </row>
    <row r="7" spans="1:8" s="20" customFormat="1" ht="14.15" customHeight="1" x14ac:dyDescent="0.3">
      <c r="A7" s="18" t="s">
        <v>7</v>
      </c>
      <c r="B7" s="29">
        <v>69.926900000000003</v>
      </c>
      <c r="C7" s="19">
        <v>0</v>
      </c>
      <c r="D7" s="30">
        <v>80.430000000000007</v>
      </c>
      <c r="E7" s="30">
        <f t="shared" si="1"/>
        <v>10.503100000000003</v>
      </c>
      <c r="F7" s="34">
        <f t="shared" si="2"/>
        <v>0.15020113861761358</v>
      </c>
      <c r="H7" s="21"/>
    </row>
    <row r="8" spans="1:8" s="20" customFormat="1" ht="14.15" customHeight="1" x14ac:dyDescent="0.3">
      <c r="A8" s="22" t="s">
        <v>6</v>
      </c>
      <c r="B8" s="31">
        <v>11.280564999999999</v>
      </c>
      <c r="C8" s="23">
        <v>0</v>
      </c>
      <c r="D8" s="31">
        <v>12.28</v>
      </c>
      <c r="E8" s="31">
        <f t="shared" si="1"/>
        <v>0.99943500000000007</v>
      </c>
      <c r="F8" s="35">
        <f t="shared" si="2"/>
        <v>8.8597955864799335E-2</v>
      </c>
    </row>
    <row r="9" spans="1:8" s="6" customFormat="1" ht="14.15" customHeight="1" thickBot="1" x14ac:dyDescent="0.35">
      <c r="A9" s="13" t="s">
        <v>2</v>
      </c>
      <c r="B9" s="26">
        <f>B5+B6</f>
        <v>102.07393499999999</v>
      </c>
      <c r="C9" s="17">
        <f>C5+C6</f>
        <v>0</v>
      </c>
      <c r="D9" s="26">
        <f>D5+D6</f>
        <v>116.99900000000001</v>
      </c>
      <c r="E9" s="26">
        <f t="shared" si="1"/>
        <v>14.925065000000018</v>
      </c>
      <c r="F9" s="36">
        <f t="shared" si="2"/>
        <v>0.14621817998884848</v>
      </c>
    </row>
    <row r="10" spans="1:8" s="5" customFormat="1" ht="5.15" customHeight="1" x14ac:dyDescent="0.2">
      <c r="D10" s="9"/>
      <c r="E10" s="9"/>
      <c r="F10" s="9"/>
    </row>
    <row r="12" spans="1:8" x14ac:dyDescent="0.3">
      <c r="H12" s="14"/>
    </row>
    <row r="13" spans="1:8" x14ac:dyDescent="0.3">
      <c r="H13" s="14"/>
    </row>
    <row r="14" spans="1:8" x14ac:dyDescent="0.3">
      <c r="D14" s="10"/>
    </row>
    <row r="15" spans="1:8" x14ac:dyDescent="0.3">
      <c r="D15" s="10"/>
    </row>
    <row r="16" spans="1:8" x14ac:dyDescent="0.3">
      <c r="D16" s="10"/>
      <c r="F16" s="10"/>
    </row>
    <row r="17" spans="6:6" x14ac:dyDescent="0.3">
      <c r="F17" s="10"/>
    </row>
  </sheetData>
  <mergeCells count="6"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ITbyApprop</vt:lpstr>
      <vt:lpstr>ITbyApprop!Print_Area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2019-03-15T15:25:14Z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