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7698D6A4-3144-4F83-945A-51FE61256965}" xr6:coauthVersionLast="36" xr6:coauthVersionMax="36" xr10:uidLastSave="{00000000-0000-0000-0000-000000000000}"/>
  <bookViews>
    <workbookView xWindow="75" yWindow="75" windowWidth="9285" windowHeight="5955" xr2:uid="{00000000-000D-0000-FFFF-FFFF00000000}"/>
  </bookViews>
  <sheets>
    <sheet name="AOAM by OBj Class" sheetId="2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'AOAM by OBj Class'!$A$1:$F$21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28" l="1"/>
  <c r="E20" i="28" s="1"/>
  <c r="C20" i="28"/>
  <c r="B20" i="28"/>
  <c r="F20" i="28" s="1"/>
  <c r="E19" i="28"/>
  <c r="F19" i="28" s="1"/>
  <c r="E18" i="28"/>
  <c r="F18" i="28" s="1"/>
  <c r="E17" i="28"/>
  <c r="F17" i="28" s="1"/>
  <c r="F16" i="28"/>
  <c r="E16" i="28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F10" i="28" s="1"/>
  <c r="E9" i="28"/>
  <c r="F9" i="28" s="1"/>
  <c r="E8" i="28"/>
  <c r="F8" i="28" s="1"/>
  <c r="E7" i="28"/>
  <c r="F7" i="28" s="1"/>
  <c r="E6" i="28"/>
  <c r="F6" i="28" s="1"/>
  <c r="E5" i="28"/>
  <c r="F5" i="28" s="1"/>
</calcChain>
</file>

<file path=xl/sharedStrings.xml><?xml version="1.0" encoding="utf-8"?>
<sst xmlns="http://schemas.openxmlformats.org/spreadsheetml/2006/main" count="24" uniqueCount="24">
  <si>
    <t>Amount</t>
  </si>
  <si>
    <t>Percent</t>
  </si>
  <si>
    <t>(Dollars in Thousands)</t>
  </si>
  <si>
    <t>Personnel Compensation</t>
  </si>
  <si>
    <t>Personnel Benefits</t>
  </si>
  <si>
    <t>Travel and Transportation of Persons</t>
  </si>
  <si>
    <t>Transportation of Things</t>
  </si>
  <si>
    <t>Rental Payments to GSA</t>
  </si>
  <si>
    <t>Rent to Others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</si>
  <si>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</si>
  <si>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</si>
  <si>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</si>
  <si>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</si>
  <si>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</si>
  <si>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Operations and Maintenance of Equipment</t>
  </si>
  <si>
    <t>Supplies and Materials</t>
  </si>
  <si>
    <t>Equipment</t>
  </si>
  <si>
    <t>Operations and Maintenance of Facilities</t>
  </si>
  <si>
    <t>Total</t>
  </si>
  <si>
    <t>FY 2018
Actual</t>
  </si>
  <si>
    <t>FY 2020 Request</t>
  </si>
  <si>
    <t>FY 2019
(TBD)</t>
  </si>
  <si>
    <t>Change over 
FY 2018 Actual</t>
  </si>
  <si>
    <t>Agency Operations and Award Management (AOAM) by Object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</si>
</sst>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"/>
    <numFmt numFmtId="167" formatCode="0.0%;\-0.0%;&quot;-&quot;??"/>
    <numFmt numFmtId="168" formatCode="&quot;$&quot;#,##0;\-&quot;$&quot;#,##0;&quot;-&quot;"/>
    <numFmt numFmtId="169" formatCode="#,##0;\-#,##0;&quot;-&quot;"/>
    <numFmt numFmtId="170" formatCode="&quot;$&quot;#,##0;\-&quot;$&quot;#,##0;&quot;-&quot;??"/>
    <numFmt numFmtId="171" formatCode="#,##0;\-#,##0;&quot;-&quot;??"/>
  </numFmts>
  <fonts count="7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3" fillId="57" borderId="25">
      <alignment horizontal="center" vertical="center"/>
    </xf>
    <xf numFmtId="49" fontId="24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5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0" fontId="2" fillId="0" borderId="0"/>
  </cellStyleXfs>
  <cellXfs count="42">
    <xf numFmtId="165" fontId="0" fillId="0" borderId="0" xfId="0"/>
    <xf numFmtId="167" fontId="4" fillId="0" borderId="0" xfId="6080" applyNumberFormat="1" applyFont="1" applyFill="1" applyBorder="1" applyAlignment="1">
      <alignment horizontal="right"/>
    </xf>
    <xf numFmtId="167" fontId="4" fillId="0" borderId="2" xfId="6080" applyNumberFormat="1" applyFont="1" applyFill="1" applyBorder="1" applyAlignment="1">
      <alignment horizontal="right"/>
    </xf>
    <xf numFmtId="167" fontId="24" fillId="0" borderId="1" xfId="608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32" xfId="0" applyNumberFormat="1" applyFont="1" applyBorder="1" applyAlignment="1"/>
    <xf numFmtId="167" fontId="4" fillId="0" borderId="32" xfId="6080" applyNumberFormat="1" applyFont="1" applyFill="1" applyBorder="1" applyAlignment="1">
      <alignment horizontal="right"/>
    </xf>
    <xf numFmtId="49" fontId="4" fillId="0" borderId="0" xfId="0" applyNumberFormat="1" applyFont="1" applyBorder="1" applyAlignment="1"/>
    <xf numFmtId="169" fontId="4" fillId="0" borderId="0" xfId="0" applyNumberFormat="1" applyFont="1" applyFill="1" applyBorder="1" applyAlignment="1"/>
    <xf numFmtId="49" fontId="4" fillId="0" borderId="2" xfId="0" applyNumberFormat="1" applyFont="1" applyBorder="1" applyAlignment="1"/>
    <xf numFmtId="49" fontId="24" fillId="0" borderId="1" xfId="0" applyNumberFormat="1" applyFont="1" applyBorder="1" applyAlignment="1"/>
    <xf numFmtId="170" fontId="4" fillId="0" borderId="0" xfId="0" applyNumberFormat="1" applyFont="1" applyFill="1" applyBorder="1" applyAlignment="1"/>
    <xf numFmtId="171" fontId="4" fillId="0" borderId="0" xfId="0" applyNumberFormat="1" applyFont="1" applyFill="1" applyBorder="1" applyAlignment="1"/>
    <xf numFmtId="165" fontId="4" fillId="0" borderId="2" xfId="0" applyFont="1" applyBorder="1" applyAlignment="1">
      <alignment horizontal="right"/>
    </xf>
    <xf numFmtId="165" fontId="1" fillId="0" borderId="0" xfId="0" applyFont="1"/>
    <xf numFmtId="165" fontId="1" fillId="0" borderId="0" xfId="0" applyFont="1" applyBorder="1"/>
    <xf numFmtId="165" fontId="1" fillId="0" borderId="0" xfId="0" applyFont="1" applyBorder="1" applyAlignment="1">
      <alignment horizontal="center"/>
    </xf>
    <xf numFmtId="165" fontId="1" fillId="0" borderId="2" xfId="0" applyFont="1" applyBorder="1" applyAlignment="1">
      <alignment horizontal="center"/>
    </xf>
    <xf numFmtId="165" fontId="1" fillId="0" borderId="0" xfId="0" applyFont="1" applyAlignment="1"/>
    <xf numFmtId="165" fontId="1" fillId="0" borderId="0" xfId="0" applyFont="1" applyAlignment="1">
      <alignment vertical="center"/>
    </xf>
    <xf numFmtId="168" fontId="1" fillId="0" borderId="0" xfId="0" applyNumberFormat="1" applyFont="1" applyAlignment="1">
      <alignment vertical="center"/>
    </xf>
    <xf numFmtId="168" fontId="1" fillId="0" borderId="0" xfId="0" applyNumberFormat="1" applyFont="1" applyBorder="1"/>
    <xf numFmtId="166" fontId="1" fillId="0" borderId="0" xfId="0" applyNumberFormat="1" applyFont="1" applyAlignment="1"/>
    <xf numFmtId="1" fontId="1" fillId="0" borderId="0" xfId="0" applyNumberFormat="1" applyFont="1" applyAlignment="1"/>
    <xf numFmtId="169" fontId="1" fillId="0" borderId="0" xfId="0" applyNumberFormat="1" applyFont="1" applyAlignment="1"/>
    <xf numFmtId="170" fontId="4" fillId="0" borderId="32" xfId="6183" applyNumberFormat="1" applyFont="1" applyFill="1" applyBorder="1"/>
    <xf numFmtId="170" fontId="4" fillId="0" borderId="32" xfId="0" applyNumberFormat="1" applyFont="1" applyFill="1" applyBorder="1" applyAlignment="1"/>
    <xf numFmtId="170" fontId="24" fillId="0" borderId="1" xfId="0" applyNumberFormat="1" applyFont="1" applyFill="1" applyBorder="1" applyAlignment="1"/>
    <xf numFmtId="171" fontId="4" fillId="0" borderId="0" xfId="6183" applyNumberFormat="1" applyFont="1" applyFill="1" applyBorder="1"/>
    <xf numFmtId="171" fontId="4" fillId="0" borderId="2" xfId="0" applyNumberFormat="1" applyFont="1" applyFill="1" applyBorder="1" applyAlignment="1"/>
    <xf numFmtId="170" fontId="4" fillId="0" borderId="32" xfId="153" applyNumberFormat="1" applyFont="1" applyFill="1" applyBorder="1"/>
    <xf numFmtId="171" fontId="4" fillId="0" borderId="0" xfId="153" applyNumberFormat="1" applyFont="1" applyFill="1" applyBorder="1"/>
    <xf numFmtId="171" fontId="4" fillId="0" borderId="2" xfId="153" applyNumberFormat="1" applyFont="1" applyFill="1" applyBorder="1"/>
    <xf numFmtId="171" fontId="4" fillId="0" borderId="2" xfId="6183" applyNumberFormat="1" applyFont="1" applyFill="1" applyBorder="1"/>
    <xf numFmtId="0" fontId="1" fillId="0" borderId="0" xfId="0" applyNumberFormat="1" applyFont="1" applyFill="1" applyAlignment="1">
      <alignment horizontal="left" vertical="center" wrapText="1"/>
    </xf>
    <xf numFmtId="165" fontId="24" fillId="0" borderId="0" xfId="0" applyFont="1" applyBorder="1" applyAlignment="1">
      <alignment horizontal="center" vertical="center"/>
    </xf>
    <xf numFmtId="165" fontId="4" fillId="0" borderId="1" xfId="0" applyFont="1" applyBorder="1" applyAlignment="1">
      <alignment horizontal="center"/>
    </xf>
    <xf numFmtId="165" fontId="4" fillId="0" borderId="31" xfId="0" applyFont="1" applyBorder="1" applyAlignment="1">
      <alignment horizontal="center" wrapText="1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tabSelected="1" zoomScaleNormal="100" workbookViewId="0">
      <selection activeCell="B25" sqref="B25"/>
    </sheetView>
  </sheetViews>
  <sheetFormatPr defaultColWidth="8.7109375" defaultRowHeight="12.75" x14ac:dyDescent="0.2"/>
  <cols>
    <col min="1" max="1" width="41.7109375" style="14" customWidth="1"/>
    <col min="2" max="3" width="10.5703125" style="14" customWidth="1"/>
    <col min="4" max="6" width="10.5703125" style="15" customWidth="1"/>
    <col min="7" max="7" width="8.7109375" style="14"/>
    <col min="8" max="8" width="8.7109375" style="14" customWidth="1"/>
    <col min="9" max="10" width="8.7109375" style="14"/>
    <col min="11" max="11" width="19.7109375" style="14" customWidth="1"/>
    <col min="12" max="16384" width="8.7109375" style="14"/>
  </cols>
  <sheetData>
    <row r="1" spans="1:13" ht="14.1" customHeight="1" x14ac:dyDescent="0.2">
      <c r="A1" s="35" t="s">
        <v>23</v>
      </c>
      <c r="B1" s="35"/>
      <c r="C1" s="35"/>
      <c r="D1" s="35"/>
      <c r="E1" s="35"/>
      <c r="F1" s="35"/>
    </row>
    <row r="2" spans="1:13" s="15" customFormat="1" ht="14.1" customHeight="1" thickBot="1" x14ac:dyDescent="0.25">
      <c r="A2" s="36" t="s">
        <v>2</v>
      </c>
      <c r="B2" s="36"/>
      <c r="C2" s="36"/>
      <c r="D2" s="36"/>
      <c r="E2" s="36"/>
      <c r="F2" s="36"/>
    </row>
    <row r="3" spans="1:13" s="15" customFormat="1" ht="27" customHeight="1" x14ac:dyDescent="0.2">
      <c r="A3" s="16"/>
      <c r="B3" s="38" t="s">
        <v>19</v>
      </c>
      <c r="C3" s="38" t="s">
        <v>21</v>
      </c>
      <c r="D3" s="40" t="s">
        <v>20</v>
      </c>
      <c r="E3" s="37" t="s">
        <v>22</v>
      </c>
      <c r="F3" s="37"/>
    </row>
    <row r="4" spans="1:13" ht="14.1" customHeight="1" x14ac:dyDescent="0.2">
      <c r="A4" s="17"/>
      <c r="B4" s="39"/>
      <c r="C4" s="39"/>
      <c r="D4" s="41"/>
      <c r="E4" s="13" t="s">
        <v>0</v>
      </c>
      <c r="F4" s="13" t="s">
        <v>1</v>
      </c>
    </row>
    <row r="5" spans="1:13" s="18" customFormat="1" ht="14.1" customHeight="1" x14ac:dyDescent="0.2">
      <c r="A5" s="5" t="s">
        <v>3</v>
      </c>
      <c r="B5" s="30">
        <v>173060</v>
      </c>
      <c r="C5" s="11">
        <v>0</v>
      </c>
      <c r="D5" s="25">
        <v>181321</v>
      </c>
      <c r="E5" s="26">
        <f>D5-B5</f>
        <v>8261</v>
      </c>
      <c r="F5" s="6">
        <f>IF(B5=0,"N/A",E5/B5)</f>
        <v>4.773488963365307E-2</v>
      </c>
    </row>
    <row r="6" spans="1:13" s="18" customFormat="1" ht="14.1" customHeight="1" x14ac:dyDescent="0.2">
      <c r="A6" s="7" t="s">
        <v>4</v>
      </c>
      <c r="B6" s="31">
        <v>53147</v>
      </c>
      <c r="C6" s="12">
        <v>0</v>
      </c>
      <c r="D6" s="28">
        <v>56011</v>
      </c>
      <c r="E6" s="12">
        <f t="shared" ref="E6:E20" si="0">D6-B6</f>
        <v>2864</v>
      </c>
      <c r="F6" s="1">
        <f t="shared" ref="F6:F20" si="1">IF(B6=0,"N/A",E6/B6)</f>
        <v>5.3888272150826949E-2</v>
      </c>
    </row>
    <row r="7" spans="1:13" s="18" customFormat="1" ht="14.1" customHeight="1" x14ac:dyDescent="0.2">
      <c r="A7" s="7" t="s">
        <v>5</v>
      </c>
      <c r="B7" s="31">
        <v>5641</v>
      </c>
      <c r="C7" s="12">
        <v>0</v>
      </c>
      <c r="D7" s="28">
        <v>5899</v>
      </c>
      <c r="E7" s="12">
        <f t="shared" si="0"/>
        <v>258</v>
      </c>
      <c r="F7" s="1">
        <f t="shared" si="1"/>
        <v>4.5736571529870589E-2</v>
      </c>
    </row>
    <row r="8" spans="1:13" s="18" customFormat="1" ht="14.1" customHeight="1" x14ac:dyDescent="0.2">
      <c r="A8" s="7" t="s">
        <v>6</v>
      </c>
      <c r="B8" s="31">
        <v>373</v>
      </c>
      <c r="C8" s="12">
        <v>0</v>
      </c>
      <c r="D8" s="28">
        <v>385</v>
      </c>
      <c r="E8" s="12">
        <f t="shared" si="0"/>
        <v>12</v>
      </c>
      <c r="F8" s="1">
        <f t="shared" si="1"/>
        <v>3.2171581769436998E-2</v>
      </c>
    </row>
    <row r="9" spans="1:13" s="18" customFormat="1" ht="14.1" customHeight="1" x14ac:dyDescent="0.2">
      <c r="A9" s="7" t="s">
        <v>7</v>
      </c>
      <c r="B9" s="31">
        <v>27014</v>
      </c>
      <c r="C9" s="12">
        <v>0</v>
      </c>
      <c r="D9" s="28">
        <v>25233</v>
      </c>
      <c r="E9" s="12">
        <f t="shared" si="0"/>
        <v>-1781</v>
      </c>
      <c r="F9" s="1">
        <f t="shared" si="1"/>
        <v>-6.5928777670837338E-2</v>
      </c>
    </row>
    <row r="10" spans="1:13" s="18" customFormat="1" ht="14.1" customHeight="1" x14ac:dyDescent="0.2">
      <c r="A10" s="7" t="s">
        <v>8</v>
      </c>
      <c r="B10" s="31">
        <v>1699</v>
      </c>
      <c r="C10" s="12">
        <v>0</v>
      </c>
      <c r="D10" s="28">
        <v>222</v>
      </c>
      <c r="E10" s="12">
        <f t="shared" si="0"/>
        <v>-1477</v>
      </c>
      <c r="F10" s="1">
        <f t="shared" si="1"/>
        <v>-0.86933490288404947</v>
      </c>
      <c r="J10" s="8"/>
      <c r="K10" s="22"/>
    </row>
    <row r="11" spans="1:13" s="18" customFormat="1" ht="14.1" customHeight="1" x14ac:dyDescent="0.2">
      <c r="A11" s="7" t="s">
        <v>9</v>
      </c>
      <c r="B11" s="31">
        <v>478</v>
      </c>
      <c r="C11" s="12">
        <v>0</v>
      </c>
      <c r="D11" s="28">
        <v>2850</v>
      </c>
      <c r="E11" s="12">
        <f t="shared" si="0"/>
        <v>2372</v>
      </c>
      <c r="F11" s="1">
        <f t="shared" si="1"/>
        <v>4.96234309623431</v>
      </c>
      <c r="J11" s="8"/>
      <c r="K11" s="22"/>
    </row>
    <row r="12" spans="1:13" s="18" customFormat="1" ht="14.1" customHeight="1" x14ac:dyDescent="0.2">
      <c r="A12" s="7" t="s">
        <v>10</v>
      </c>
      <c r="B12" s="31">
        <v>82</v>
      </c>
      <c r="C12" s="12">
        <v>0</v>
      </c>
      <c r="D12" s="28">
        <v>730</v>
      </c>
      <c r="E12" s="12">
        <f t="shared" si="0"/>
        <v>648</v>
      </c>
      <c r="F12" s="1">
        <f t="shared" si="1"/>
        <v>7.9024390243902438</v>
      </c>
      <c r="J12" s="8"/>
      <c r="K12" s="22"/>
    </row>
    <row r="13" spans="1:13" s="18" customFormat="1" ht="14.1" customHeight="1" x14ac:dyDescent="0.2">
      <c r="A13" s="7" t="s">
        <v>11</v>
      </c>
      <c r="B13" s="31">
        <v>43916</v>
      </c>
      <c r="C13" s="12">
        <v>0</v>
      </c>
      <c r="D13" s="28">
        <v>42351</v>
      </c>
      <c r="E13" s="12">
        <f t="shared" si="0"/>
        <v>-1565</v>
      </c>
      <c r="F13" s="1">
        <f t="shared" si="1"/>
        <v>-3.5636214591492847E-2</v>
      </c>
      <c r="J13" s="8"/>
      <c r="K13" s="22"/>
    </row>
    <row r="14" spans="1:13" s="18" customFormat="1" ht="14.1" customHeight="1" x14ac:dyDescent="0.2">
      <c r="A14" s="7" t="s">
        <v>12</v>
      </c>
      <c r="B14" s="31">
        <v>12188</v>
      </c>
      <c r="C14" s="12">
        <v>0</v>
      </c>
      <c r="D14" s="28">
        <v>9885</v>
      </c>
      <c r="E14" s="12">
        <f t="shared" si="0"/>
        <v>-2303</v>
      </c>
      <c r="F14" s="1">
        <f t="shared" si="1"/>
        <v>-0.18895635050869708</v>
      </c>
      <c r="J14" s="8"/>
      <c r="K14" s="22"/>
      <c r="L14" s="8"/>
      <c r="M14" s="23"/>
    </row>
    <row r="15" spans="1:13" s="18" customFormat="1" ht="14.1" customHeight="1" x14ac:dyDescent="0.2">
      <c r="A15" s="4" t="s">
        <v>13</v>
      </c>
      <c r="B15" s="31">
        <v>6844</v>
      </c>
      <c r="C15" s="12">
        <v>0</v>
      </c>
      <c r="D15" s="28">
        <v>7473</v>
      </c>
      <c r="E15" s="12">
        <f t="shared" si="0"/>
        <v>629</v>
      </c>
      <c r="F15" s="1">
        <f t="shared" si="1"/>
        <v>9.1905318527177093E-2</v>
      </c>
      <c r="J15" s="8"/>
      <c r="K15" s="22"/>
      <c r="L15" s="8"/>
      <c r="M15" s="23"/>
    </row>
    <row r="16" spans="1:13" s="18" customFormat="1" ht="14.1" customHeight="1" x14ac:dyDescent="0.2">
      <c r="A16" s="4" t="s">
        <v>17</v>
      </c>
      <c r="B16" s="12">
        <v>0</v>
      </c>
      <c r="C16" s="12">
        <v>0</v>
      </c>
      <c r="D16" s="12">
        <v>8</v>
      </c>
      <c r="E16" s="12">
        <f t="shared" si="0"/>
        <v>8</v>
      </c>
      <c r="F16" s="1" t="str">
        <f t="shared" si="1"/>
        <v>N/A</v>
      </c>
      <c r="J16" s="8"/>
      <c r="K16" s="22"/>
      <c r="L16" s="8"/>
      <c r="M16" s="23"/>
    </row>
    <row r="17" spans="1:13" s="18" customFormat="1" ht="14.1" customHeight="1" x14ac:dyDescent="0.2">
      <c r="A17" s="7" t="s">
        <v>14</v>
      </c>
      <c r="B17" s="12">
        <v>145</v>
      </c>
      <c r="C17" s="12">
        <v>0</v>
      </c>
      <c r="D17" s="28">
        <v>52</v>
      </c>
      <c r="E17" s="12">
        <f t="shared" si="0"/>
        <v>-93</v>
      </c>
      <c r="F17" s="1">
        <f t="shared" si="1"/>
        <v>-0.64137931034482754</v>
      </c>
      <c r="J17" s="8"/>
      <c r="K17" s="22"/>
      <c r="L17" s="8"/>
      <c r="M17" s="23"/>
    </row>
    <row r="18" spans="1:13" s="18" customFormat="1" ht="14.1" customHeight="1" x14ac:dyDescent="0.2">
      <c r="A18" s="7" t="s">
        <v>15</v>
      </c>
      <c r="B18" s="31">
        <v>852</v>
      </c>
      <c r="C18" s="12">
        <v>0</v>
      </c>
      <c r="D18" s="28">
        <v>1475</v>
      </c>
      <c r="E18" s="12">
        <f t="shared" si="0"/>
        <v>623</v>
      </c>
      <c r="F18" s="1">
        <f t="shared" si="1"/>
        <v>0.73122065727699526</v>
      </c>
      <c r="J18" s="8"/>
      <c r="K18" s="22"/>
      <c r="L18" s="24"/>
      <c r="M18" s="24"/>
    </row>
    <row r="19" spans="1:13" s="18" customFormat="1" ht="14.1" customHeight="1" x14ac:dyDescent="0.2">
      <c r="A19" s="9" t="s">
        <v>16</v>
      </c>
      <c r="B19" s="32">
        <v>3068</v>
      </c>
      <c r="C19" s="29">
        <v>0</v>
      </c>
      <c r="D19" s="33">
        <v>2995</v>
      </c>
      <c r="E19" s="29">
        <f t="shared" si="0"/>
        <v>-73</v>
      </c>
      <c r="F19" s="2">
        <f t="shared" si="1"/>
        <v>-2.3794002607561929E-2</v>
      </c>
    </row>
    <row r="20" spans="1:13" s="18" customFormat="1" ht="14.1" customHeight="1" thickBot="1" x14ac:dyDescent="0.25">
      <c r="A20" s="10" t="s">
        <v>18</v>
      </c>
      <c r="B20" s="27">
        <f>SUM(B5:B19)</f>
        <v>328507</v>
      </c>
      <c r="C20" s="27">
        <f>SUM(C5:C19)</f>
        <v>0</v>
      </c>
      <c r="D20" s="27">
        <f>SUM(D5:D19)</f>
        <v>336890</v>
      </c>
      <c r="E20" s="27">
        <f t="shared" si="0"/>
        <v>8383</v>
      </c>
      <c r="F20" s="3">
        <f t="shared" si="1"/>
        <v>2.551848210236007E-2</v>
      </c>
      <c r="J20" s="24"/>
    </row>
    <row r="21" spans="1:13" s="19" customFormat="1" ht="14.1" customHeight="1" x14ac:dyDescent="0.25">
      <c r="A21" s="34"/>
      <c r="B21" s="34"/>
      <c r="C21" s="34"/>
      <c r="D21" s="34"/>
      <c r="E21" s="34"/>
      <c r="F21" s="34"/>
      <c r="K21" s="20"/>
    </row>
    <row r="22" spans="1:13" x14ac:dyDescent="0.2">
      <c r="D22" s="21"/>
    </row>
  </sheetData>
  <mergeCells count="7">
    <mergeCell ref="A21:F21"/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by OBj Class</vt:lpstr>
      <vt:lpstr>'AOAM by OBj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2017-04-24T20:12:14Z</cp:lastPrinted>
  <dcterms:created xsi:type="dcterms:W3CDTF">2014-03-20T19:20:58Z</dcterms:created>
  <dcterms:modified xsi:type="dcterms:W3CDTF">2019-03-15T22:15:25Z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