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E3772F79-E330-4AE5-82F3-304C815D3947}" xr6:coauthVersionLast="36" xr6:coauthVersionMax="36" xr10:uidLastSave="{00000000-0000-0000-0000-000000000000}"/>
  <bookViews>
    <workbookView xWindow="75" yWindow="75" windowWidth="10665" windowHeight="6150" tabRatio="734" xr2:uid="{2F0BD3C3-3DED-41D9-8C37-0B9F1CC0C743}"/>
  </bookViews>
  <sheets>
    <sheet name="OMA Funding" sheetId="15" r:id="rId1"/>
  </sheets>
  <definedNames>
    <definedName name="_xlnm.Print_Area" localSheetId="0">'OMA Funding'!$A$1:$F$15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5" l="1"/>
  <c r="E13" i="15"/>
  <c r="F12" i="15"/>
  <c r="E12" i="15"/>
  <c r="D11" i="15"/>
  <c r="E11" i="15" s="1"/>
  <c r="C11" i="15"/>
  <c r="B11" i="15"/>
  <c r="B6" i="15" s="1"/>
  <c r="E10" i="15"/>
  <c r="F10" i="15" s="1"/>
  <c r="F9" i="15"/>
  <c r="E9" i="15"/>
  <c r="F8" i="15"/>
  <c r="E8" i="15"/>
  <c r="E7" i="15"/>
  <c r="F7" i="15" s="1"/>
  <c r="C6" i="15"/>
  <c r="F5" i="15"/>
  <c r="E5" i="15"/>
  <c r="F11" i="15" l="1"/>
  <c r="D6" i="15"/>
  <c r="E6" i="15" s="1"/>
  <c r="F6" i="15" s="1"/>
</calcChain>
</file>

<file path=xl/sharedStrings.xml><?xml version="1.0" encoding="utf-8"?>
<sst xmlns="http://schemas.openxmlformats.org/spreadsheetml/2006/main" count="19" uniqueCount="19">
  <si>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</si>
  <si>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</si>
  <si>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</si>
  <si>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</si>
  <si>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</si>
  <si>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</si>
  <si>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</si>
  <si>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Infrastructure</t>
  </si>
  <si>
    <t>CAREER</t>
  </si>
  <si>
    <t>FY 2019
(TBD)</t>
  </si>
  <si>
    <t>Change over
FY 2018 Actual</t>
  </si>
  <si>
    <r>
      <t>Education</t>
    </r>
    <r>
      <rPr>
        <b/>
        <vertAlign val="superscript"/>
        <sz val="10"/>
        <color theme="1"/>
        <rFont val="Arial"/>
        <family val="2"/>
      </rPr>
      <t>1</t>
    </r>
  </si>
  <si>
    <r>
      <t>NOAO</t>
    </r>
    <r>
      <rPr>
        <vertAlign val="superscript"/>
        <sz val="10"/>
        <color theme="1"/>
        <rFont val="Arial"/>
        <family val="2"/>
      </rPr>
      <t>2</t>
    </r>
  </si>
  <si>
    <t xml:space="preserve">   AST Portfolio Review Implementation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</si>
  <si>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NSF INCLUDES and NSF Research Traineeship are centrally funded by EHR in FY 2020; no OMA funding is contributed to these programs.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</si>
  <si>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2018 Actual reflects additional one-time funding above the requested amount.</t>
    </r>
  </si>
  <si>
    <t xml:space="preserve">   Big Idea: QL</t>
  </si>
  <si>
    <t xml:space="preserve">   Big Idea: WoU</t>
  </si>
  <si>
    <t>OMA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</si>
</sst>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left" vertical="top" indent="1"/>
      <protection locked="0"/>
    </xf>
    <xf numFmtId="0" fontId="0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8CAE-088C-4963-884C-31EC9B11F885}">
  <dimension ref="A1:F17"/>
  <sheetViews>
    <sheetView showGridLines="0" tabSelected="1" zoomScaleNormal="100" workbookViewId="0">
      <selection sqref="A1:F1"/>
    </sheetView>
  </sheetViews>
  <sheetFormatPr defaultColWidth="8.7109375" defaultRowHeight="12.75" x14ac:dyDescent="0.2"/>
  <cols>
    <col min="1" max="1" width="35.140625" style="1" customWidth="1"/>
    <col min="2" max="6" width="9.5703125" style="1" customWidth="1"/>
    <col min="7" max="16384" width="8.7109375" style="1"/>
  </cols>
  <sheetData>
    <row r="1" spans="1:6" s="2" customFormat="1" ht="14.1" customHeight="1" x14ac:dyDescent="0.2">
      <c r="A1" s="36" t="s">
        <v>18</v>
      </c>
      <c r="B1" s="36"/>
      <c r="C1" s="36"/>
      <c r="D1" s="36"/>
      <c r="E1" s="36"/>
      <c r="F1" s="36"/>
    </row>
    <row r="2" spans="1:6" ht="14.1" customHeight="1" thickBot="1" x14ac:dyDescent="0.25">
      <c r="A2" s="37" t="s">
        <v>0</v>
      </c>
      <c r="B2" s="37"/>
      <c r="C2" s="37"/>
      <c r="D2" s="37"/>
      <c r="E2" s="37"/>
      <c r="F2" s="37"/>
    </row>
    <row r="3" spans="1:6" ht="27" customHeight="1" x14ac:dyDescent="0.2">
      <c r="A3" s="8"/>
      <c r="B3" s="38" t="s">
        <v>1</v>
      </c>
      <c r="C3" s="40" t="s">
        <v>9</v>
      </c>
      <c r="D3" s="38" t="s">
        <v>2</v>
      </c>
      <c r="E3" s="41" t="s">
        <v>10</v>
      </c>
      <c r="F3" s="42"/>
    </row>
    <row r="4" spans="1:6" ht="14.1" customHeight="1" x14ac:dyDescent="0.2">
      <c r="A4" s="9"/>
      <c r="B4" s="39"/>
      <c r="C4" s="39"/>
      <c r="D4" s="39"/>
      <c r="E4" s="33" t="s">
        <v>3</v>
      </c>
      <c r="F4" s="33" t="s">
        <v>4</v>
      </c>
    </row>
    <row r="5" spans="1:6" ht="14.1" customHeight="1" x14ac:dyDescent="0.2">
      <c r="A5" s="3" t="s">
        <v>5</v>
      </c>
      <c r="B5" s="4">
        <v>60.39</v>
      </c>
      <c r="C5" s="4">
        <v>0</v>
      </c>
      <c r="D5" s="4">
        <v>100.02</v>
      </c>
      <c r="E5" s="5">
        <f t="shared" ref="E5:E13" si="0">D5-B5</f>
        <v>39.629999999999995</v>
      </c>
      <c r="F5" s="6">
        <f t="shared" ref="F5:F13" si="1">IF(B5=0,"N/A",E5/B5)</f>
        <v>0.656234475906607</v>
      </c>
    </row>
    <row r="6" spans="1:6" s="10" customFormat="1" ht="14.1" customHeight="1" x14ac:dyDescent="0.2">
      <c r="A6" s="17" t="s">
        <v>6</v>
      </c>
      <c r="B6" s="18">
        <f>B5-B10-B11</f>
        <v>49.372304</v>
      </c>
      <c r="C6" s="18">
        <f>C5-C10-C11</f>
        <v>0</v>
      </c>
      <c r="D6" s="18">
        <f>D5-D10-D11</f>
        <v>95.02</v>
      </c>
      <c r="E6" s="19">
        <f t="shared" si="0"/>
        <v>45.647695999999996</v>
      </c>
      <c r="F6" s="20">
        <f t="shared" si="1"/>
        <v>0.92456078209353965</v>
      </c>
    </row>
    <row r="7" spans="1:6" s="10" customFormat="1" ht="14.1" customHeight="1" x14ac:dyDescent="0.2">
      <c r="A7" s="21" t="s">
        <v>8</v>
      </c>
      <c r="B7" s="14">
        <v>0.5</v>
      </c>
      <c r="C7" s="14">
        <v>0</v>
      </c>
      <c r="D7" s="14">
        <v>0</v>
      </c>
      <c r="E7" s="15">
        <f t="shared" ref="E7" si="2">D7-B7</f>
        <v>-0.5</v>
      </c>
      <c r="F7" s="16">
        <f t="shared" ref="F7" si="3">IF(B7=0,"N/A",E7/B7)</f>
        <v>-1</v>
      </c>
    </row>
    <row r="8" spans="1:6" s="10" customFormat="1" ht="14.1" customHeight="1" x14ac:dyDescent="0.2">
      <c r="A8" s="13" t="s">
        <v>16</v>
      </c>
      <c r="B8" s="14">
        <v>0</v>
      </c>
      <c r="C8" s="14">
        <v>0</v>
      </c>
      <c r="D8" s="14">
        <v>30</v>
      </c>
      <c r="E8" s="15">
        <f t="shared" si="0"/>
        <v>30</v>
      </c>
      <c r="F8" s="16" t="str">
        <f t="shared" si="1"/>
        <v>N/A</v>
      </c>
    </row>
    <row r="9" spans="1:6" s="10" customFormat="1" ht="14.1" customHeight="1" x14ac:dyDescent="0.2">
      <c r="A9" s="13" t="s">
        <v>17</v>
      </c>
      <c r="B9" s="14">
        <v>0</v>
      </c>
      <c r="C9" s="14">
        <v>0</v>
      </c>
      <c r="D9" s="14">
        <v>30</v>
      </c>
      <c r="E9" s="15">
        <f t="shared" si="0"/>
        <v>30</v>
      </c>
      <c r="F9" s="16" t="str">
        <f t="shared" si="1"/>
        <v>N/A</v>
      </c>
    </row>
    <row r="10" spans="1:6" s="10" customFormat="1" ht="14.45" customHeight="1" x14ac:dyDescent="0.2">
      <c r="A10" s="17" t="s">
        <v>11</v>
      </c>
      <c r="B10" s="18">
        <v>9.1124480000000005</v>
      </c>
      <c r="C10" s="18">
        <v>0</v>
      </c>
      <c r="D10" s="18">
        <v>0</v>
      </c>
      <c r="E10" s="19">
        <f t="shared" si="0"/>
        <v>-9.1124480000000005</v>
      </c>
      <c r="F10" s="20">
        <f t="shared" si="1"/>
        <v>-1</v>
      </c>
    </row>
    <row r="11" spans="1:6" s="10" customFormat="1" ht="14.1" customHeight="1" x14ac:dyDescent="0.2">
      <c r="A11" s="22" t="s">
        <v>7</v>
      </c>
      <c r="B11" s="23">
        <f>SUM(B12:B13)</f>
        <v>1.9052479999999998</v>
      </c>
      <c r="C11" s="23">
        <f t="shared" ref="C11:D11" si="4">SUM(C12:C13)</f>
        <v>0</v>
      </c>
      <c r="D11" s="23">
        <f t="shared" si="4"/>
        <v>5</v>
      </c>
      <c r="E11" s="24">
        <f t="shared" si="0"/>
        <v>3.0947520000000002</v>
      </c>
      <c r="F11" s="25">
        <f t="shared" si="1"/>
        <v>1.6243302709148628</v>
      </c>
    </row>
    <row r="12" spans="1:6" s="10" customFormat="1" ht="14.1" customHeight="1" x14ac:dyDescent="0.2">
      <c r="A12" s="26" t="s">
        <v>13</v>
      </c>
      <c r="B12" s="27">
        <v>0.244141</v>
      </c>
      <c r="C12" s="27">
        <v>0</v>
      </c>
      <c r="D12" s="27">
        <v>5</v>
      </c>
      <c r="E12" s="28">
        <f t="shared" ref="E12" si="5">D12-B12</f>
        <v>4.7558590000000001</v>
      </c>
      <c r="F12" s="29">
        <f t="shared" ref="F12" si="6">IF(B12=0,"N/A",E12/B12)</f>
        <v>19.479968542768319</v>
      </c>
    </row>
    <row r="13" spans="1:6" s="10" customFormat="1" ht="14.45" customHeight="1" thickBot="1" x14ac:dyDescent="0.25">
      <c r="A13" s="12" t="s">
        <v>12</v>
      </c>
      <c r="B13" s="30">
        <v>1.6611069999999999</v>
      </c>
      <c r="C13" s="30">
        <v>0</v>
      </c>
      <c r="D13" s="30">
        <v>0</v>
      </c>
      <c r="E13" s="31">
        <f t="shared" si="0"/>
        <v>-1.6611069999999999</v>
      </c>
      <c r="F13" s="32">
        <f t="shared" si="1"/>
        <v>-1</v>
      </c>
    </row>
    <row r="14" spans="1:6" ht="27" customHeight="1" x14ac:dyDescent="0.2">
      <c r="A14" s="34" t="s">
        <v>14</v>
      </c>
      <c r="B14" s="34"/>
      <c r="C14" s="34"/>
      <c r="D14" s="34"/>
      <c r="E14" s="34"/>
      <c r="F14" s="34"/>
    </row>
    <row r="15" spans="1:6" s="11" customFormat="1" ht="14.1" customHeight="1" x14ac:dyDescent="0.2">
      <c r="A15" s="34" t="s">
        <v>15</v>
      </c>
      <c r="B15" s="34"/>
      <c r="C15" s="34"/>
      <c r="D15" s="34"/>
      <c r="E15" s="34"/>
      <c r="F15" s="34"/>
    </row>
    <row r="16" spans="1:6" x14ac:dyDescent="0.2">
      <c r="A16" s="35"/>
      <c r="B16" s="35"/>
      <c r="C16" s="35"/>
      <c r="D16" s="35"/>
      <c r="E16" s="35"/>
      <c r="F16" s="35"/>
    </row>
    <row r="17" spans="1:6" ht="13.5" customHeight="1" x14ac:dyDescent="0.2">
      <c r="A17" s="7"/>
      <c r="B17" s="7"/>
      <c r="C17" s="7"/>
      <c r="D17" s="7"/>
      <c r="E17" s="7"/>
      <c r="F17" s="7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6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 Funding</vt:lpstr>
      <vt:lpstr>'OMA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2019-03-15T14:20:00Z</cp:lastPrinted>
  <dcterms:created xsi:type="dcterms:W3CDTF">2018-11-16T16:51:05Z</dcterms:created>
  <dcterms:modified xsi:type="dcterms:W3CDTF">2019-03-15T23:01:29Z</dcterms:modified>
</cp:coreProperties>
</file>