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06 - Formatting\02 - Summary Tables and Charts\"/>
    </mc:Choice>
  </mc:AlternateContent>
  <xr:revisionPtr revIDLastSave="0" documentId="13_ncr:1_{DE633F0E-4222-46F7-B65B-3BE0C1CC5633}" xr6:coauthVersionLast="36" xr6:coauthVersionMax="36" xr10:uidLastSave="{00000000-0000-0000-0000-000000000000}"/>
  <bookViews>
    <workbookView xWindow="0" yWindow="450" windowWidth="22980" windowHeight="9690" xr2:uid="{00000000-000D-0000-FFFF-FFFF00000000}"/>
  </bookViews>
  <sheets>
    <sheet name="NSTC xCuts" sheetId="25" r:id="rId1"/>
  </sheets>
  <definedNames>
    <definedName name="_xlnm.Print_Area" localSheetId="0">'NSTC xCuts'!$A$1:$F$45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25" l="1"/>
  <c r="C15" i="25" l="1"/>
  <c r="C17" i="25" s="1"/>
  <c r="C41" i="25"/>
  <c r="E40" i="25" l="1"/>
  <c r="F40" i="25" s="1"/>
  <c r="F42" i="25" l="1"/>
  <c r="E24" i="25" l="1"/>
  <c r="E10" i="25"/>
  <c r="F10" i="25" s="1"/>
  <c r="E16" i="25"/>
  <c r="F16" i="25" s="1"/>
  <c r="E13" i="25"/>
  <c r="F13" i="25" s="1"/>
  <c r="E27" i="25"/>
  <c r="F27" i="25" s="1"/>
  <c r="E30" i="25"/>
  <c r="F30" i="25" s="1"/>
  <c r="E38" i="25"/>
  <c r="F38" i="25" s="1"/>
  <c r="E42" i="25"/>
  <c r="E12" i="25"/>
  <c r="F12" i="25" s="1"/>
  <c r="E28" i="25"/>
  <c r="F28" i="25" s="1"/>
  <c r="E39" i="25"/>
  <c r="F39" i="25" s="1"/>
  <c r="E23" i="25"/>
  <c r="F23" i="25" s="1"/>
  <c r="C31" i="25"/>
  <c r="E25" i="25"/>
  <c r="F25" i="25" s="1"/>
  <c r="C43" i="25"/>
  <c r="B41" i="25"/>
  <c r="B43" i="25" s="1"/>
  <c r="E37" i="25"/>
  <c r="F37" i="25" s="1"/>
  <c r="B29" i="25"/>
  <c r="B31" i="25" s="1"/>
  <c r="D15" i="25"/>
  <c r="D17" i="25" s="1"/>
  <c r="E14" i="25"/>
  <c r="F14" i="25" s="1"/>
  <c r="B15" i="25"/>
  <c r="B17" i="25" s="1"/>
  <c r="F24" i="25"/>
  <c r="E11" i="25"/>
  <c r="F11" i="25" s="1"/>
  <c r="E26" i="25"/>
  <c r="F26" i="25" s="1"/>
  <c r="E9" i="25"/>
  <c r="F9" i="25" s="1"/>
  <c r="D29" i="25"/>
  <c r="D41" i="25"/>
  <c r="D43" i="25" l="1"/>
  <c r="E41" i="25"/>
  <c r="F41" i="25" s="1"/>
  <c r="D31" i="25"/>
  <c r="E29" i="25"/>
  <c r="F29" i="25" s="1"/>
  <c r="E15" i="25"/>
  <c r="F15" i="25" s="1"/>
  <c r="E31" i="25" l="1"/>
  <c r="F31" i="25" s="1"/>
  <c r="E43" i="25"/>
  <c r="F43" i="25" s="1"/>
  <c r="E17" i="25" l="1"/>
  <c r="F17" i="25" s="1"/>
</calcChain>
</file>

<file path=xl/sharedStrings.xml><?xml version="1.0" encoding="utf-8"?>
<sst xmlns="http://schemas.openxmlformats.org/spreadsheetml/2006/main" count="53" uniqueCount="25">
  <si>
    <t>(Dollars in Millions)</t>
  </si>
  <si>
    <t>Amount</t>
  </si>
  <si>
    <t>Percent</t>
  </si>
  <si>
    <t>BIO</t>
  </si>
  <si>
    <t>CISE</t>
  </si>
  <si>
    <t>ENG</t>
  </si>
  <si>
    <t>GEO</t>
  </si>
  <si>
    <t>MPS</t>
  </si>
  <si>
    <t>SBE</t>
  </si>
  <si>
    <t>OISE</t>
  </si>
  <si>
    <t>OPP</t>
  </si>
  <si>
    <t>R&amp;RA</t>
  </si>
  <si>
    <t>EHR</t>
  </si>
  <si>
    <t>National Nanotechnology Initiative (NNI)</t>
  </si>
  <si>
    <t>U.S. Global Change Research Program (USGCRP)</t>
  </si>
  <si>
    <t>NSF Total</t>
  </si>
  <si>
    <t>Networking &amp; Information Technology R&amp;D (NITRD)</t>
  </si>
  <si>
    <t>NATIONAL SCIENCE FOUNDATION</t>
  </si>
  <si>
    <t>NSTC CROSSCUTS SUMMARY</t>
  </si>
  <si>
    <t>FY 2020
 Request</t>
  </si>
  <si>
    <t>FY 2020 BUDGET REQUEST</t>
  </si>
  <si>
    <t>FY 2018 Actual</t>
  </si>
  <si>
    <t>FY 2019
(TBD)</t>
  </si>
  <si>
    <t>FY 2018
 Actual</t>
  </si>
  <si>
    <t>FY 2020 Request
change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</si>
</sst>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8" x14ac:knownFonts="1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7" fillId="0" borderId="0"/>
  </cellStyleXfs>
  <cellXfs count="50">
    <xf numFmtId="0" fontId="0" fillId="0" borderId="0" xfId="0"/>
    <xf numFmtId="0" fontId="2" fillId="0" borderId="0" xfId="0" applyFont="1" applyFill="1"/>
    <xf numFmtId="0" fontId="5" fillId="0" borderId="9" xfId="0" applyFont="1" applyFill="1" applyBorder="1" applyAlignment="1" applyProtection="1">
      <alignment vertical="top" wrapText="1" readingOrder="1"/>
      <protection locked="0"/>
    </xf>
    <xf numFmtId="0" fontId="5" fillId="0" borderId="2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Fill="1" applyBorder="1" applyAlignment="1" applyProtection="1">
      <alignment horizontal="right" wrapText="1" readingOrder="1"/>
      <protection locked="0"/>
    </xf>
    <xf numFmtId="0" fontId="5" fillId="0" borderId="3" xfId="0" applyFont="1" applyFill="1" applyBorder="1" applyAlignment="1">
      <alignment horizontal="right" readingOrder="1"/>
    </xf>
    <xf numFmtId="0" fontId="2" fillId="0" borderId="9" xfId="0" applyFont="1" applyFill="1" applyBorder="1" applyAlignment="1" applyProtection="1">
      <alignment wrapText="1" readingOrder="1"/>
      <protection locked="0"/>
    </xf>
    <xf numFmtId="166" fontId="2" fillId="0" borderId="11" xfId="10" applyNumberFormat="1" applyFont="1" applyFill="1" applyBorder="1" applyAlignment="1">
      <alignment horizontal="right"/>
    </xf>
    <xf numFmtId="0" fontId="2" fillId="0" borderId="2" xfId="0" applyFont="1" applyFill="1" applyBorder="1" applyAlignment="1" applyProtection="1">
      <alignment wrapText="1" readingOrder="1"/>
      <protection locked="0"/>
    </xf>
    <xf numFmtId="166" fontId="2" fillId="0" borderId="3" xfId="10" applyNumberFormat="1" applyFont="1" applyFill="1" applyBorder="1" applyAlignment="1">
      <alignment horizontal="right"/>
    </xf>
    <xf numFmtId="0" fontId="5" fillId="0" borderId="5" xfId="0" applyFont="1" applyFill="1" applyBorder="1" applyAlignment="1" applyProtection="1">
      <alignment wrapText="1" readingOrder="1"/>
      <protection locked="0"/>
    </xf>
    <xf numFmtId="166" fontId="5" fillId="0" borderId="7" xfId="10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vertical="center" wrapText="1" readingOrder="1"/>
      <protection locked="0"/>
    </xf>
    <xf numFmtId="166" fontId="5" fillId="0" borderId="6" xfId="1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 applyProtection="1">
      <alignment horizontal="right" readingOrder="1"/>
      <protection locked="0"/>
    </xf>
    <xf numFmtId="164" fontId="2" fillId="0" borderId="10" xfId="0" applyNumberFormat="1" applyFont="1" applyFill="1" applyBorder="1" applyAlignment="1" applyProtection="1">
      <alignment horizontal="right" readingOrder="1"/>
      <protection locked="0"/>
    </xf>
    <xf numFmtId="165" fontId="2" fillId="0" borderId="2" xfId="0" applyNumberFormat="1" applyFont="1" applyFill="1" applyBorder="1" applyAlignment="1" applyProtection="1">
      <alignment horizontal="right" readingOrder="1"/>
      <protection locked="0"/>
    </xf>
    <xf numFmtId="165" fontId="2" fillId="0" borderId="0" xfId="0" applyNumberFormat="1" applyFont="1" applyFill="1" applyBorder="1" applyAlignment="1" applyProtection="1">
      <alignment horizontal="right" readingOrder="1"/>
      <protection locked="0"/>
    </xf>
    <xf numFmtId="164" fontId="5" fillId="0" borderId="5" xfId="0" applyNumberFormat="1" applyFont="1" applyFill="1" applyBorder="1" applyAlignment="1" applyProtection="1">
      <alignment horizontal="right" readingOrder="1"/>
      <protection locked="0"/>
    </xf>
    <xf numFmtId="164" fontId="5" fillId="0" borderId="12" xfId="0" applyNumberFormat="1" applyFont="1" applyFill="1" applyBorder="1" applyAlignment="1" applyProtection="1">
      <alignment horizontal="right" readingOrder="1"/>
      <protection locked="0"/>
    </xf>
    <xf numFmtId="164" fontId="5" fillId="0" borderId="4" xfId="0" applyNumberFormat="1" applyFont="1" applyFill="1" applyBorder="1" applyAlignment="1" applyProtection="1">
      <alignment horizontal="right" vertical="center" readingOrder="1"/>
      <protection locked="0"/>
    </xf>
    <xf numFmtId="164" fontId="5" fillId="0" borderId="1" xfId="0" applyNumberFormat="1" applyFont="1" applyFill="1" applyBorder="1" applyAlignment="1" applyProtection="1">
      <alignment horizontal="right" vertical="center" readingOrder="1"/>
      <protection locked="0"/>
    </xf>
    <xf numFmtId="166" fontId="2" fillId="0" borderId="11" xfId="0" applyNumberFormat="1" applyFont="1" applyFill="1" applyBorder="1" applyAlignment="1" applyProtection="1">
      <alignment horizontal="right" readingOrder="1"/>
      <protection locked="0"/>
    </xf>
    <xf numFmtId="165" fontId="2" fillId="0" borderId="2" xfId="0" applyNumberFormat="1" applyFont="1" applyFill="1" applyBorder="1" applyAlignment="1" applyProtection="1">
      <alignment readingOrder="1"/>
      <protection locked="0"/>
    </xf>
    <xf numFmtId="165" fontId="2" fillId="0" borderId="0" xfId="0" applyNumberFormat="1" applyFont="1" applyFill="1" applyBorder="1" applyAlignment="1" applyProtection="1">
      <alignment readingOrder="1"/>
      <protection locked="0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/>
    </xf>
    <xf numFmtId="0" fontId="5" fillId="0" borderId="17" xfId="0" applyFont="1" applyFill="1" applyBorder="1" applyAlignment="1" applyProtection="1">
      <alignment wrapText="1" readingOrder="1"/>
      <protection locked="0"/>
    </xf>
    <xf numFmtId="164" fontId="5" fillId="0" borderId="17" xfId="0" applyNumberFormat="1" applyFont="1" applyFill="1" applyBorder="1" applyAlignment="1" applyProtection="1">
      <alignment horizontal="right" readingOrder="1"/>
      <protection locked="0"/>
    </xf>
    <xf numFmtId="164" fontId="5" fillId="0" borderId="16" xfId="0" applyNumberFormat="1" applyFont="1" applyFill="1" applyBorder="1" applyAlignment="1" applyProtection="1">
      <alignment horizontal="right" readingOrder="1"/>
      <protection locked="0"/>
    </xf>
    <xf numFmtId="166" fontId="5" fillId="0" borderId="8" xfId="0" applyNumberFormat="1" applyFont="1" applyFill="1" applyBorder="1" applyAlignment="1" applyProtection="1">
      <alignment horizontal="right" readingOrder="1"/>
      <protection locked="0"/>
    </xf>
    <xf numFmtId="164" fontId="5" fillId="0" borderId="16" xfId="0" applyNumberFormat="1" applyFont="1" applyFill="1" applyBorder="1" applyAlignment="1" applyProtection="1">
      <alignment readingOrder="1"/>
      <protection locked="0"/>
    </xf>
    <xf numFmtId="166" fontId="5" fillId="0" borderId="8" xfId="10" applyNumberFormat="1" applyFont="1" applyFill="1" applyBorder="1" applyAlignment="1">
      <alignment horizontal="right"/>
    </xf>
    <xf numFmtId="0" fontId="5" fillId="0" borderId="13" xfId="0" applyFont="1" applyFill="1" applyBorder="1" applyAlignment="1" applyProtection="1">
      <alignment horizontal="center" vertical="center" wrapText="1" readingOrder="1"/>
      <protection locked="0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5" fillId="0" borderId="9" xfId="0" applyFont="1" applyFill="1" applyBorder="1" applyAlignment="1" applyProtection="1">
      <alignment horizontal="right" wrapText="1" readingOrder="1"/>
      <protection locked="0"/>
    </xf>
    <xf numFmtId="0" fontId="5" fillId="0" borderId="2" xfId="0" applyFont="1" applyFill="1" applyBorder="1" applyAlignment="1" applyProtection="1">
      <alignment horizontal="right" wrapText="1" readingOrder="1"/>
      <protection locked="0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Alignment="1" applyProtection="1">
      <alignment horizontal="center" vertical="top" wrapText="1" readingOrder="1"/>
      <protection locked="0"/>
    </xf>
    <xf numFmtId="0" fontId="2" fillId="0" borderId="1" xfId="0" applyFont="1" applyFill="1" applyBorder="1" applyAlignment="1" applyProtection="1">
      <alignment horizontal="center" wrapText="1" readingOrder="1"/>
      <protection locked="0"/>
    </xf>
  </cellXfs>
  <cellStyles count="12">
    <cellStyle name="Currency 2" xfId="5" xr:uid="{00000000-0005-0000-0000-000000000000}"/>
    <cellStyle name="Currency 2 2" xfId="8" xr:uid="{00000000-0005-0000-0000-000001000000}"/>
    <cellStyle name="Currency 3" xfId="3" xr:uid="{00000000-0005-0000-0000-000002000000}"/>
    <cellStyle name="Hyperlink 2" xfId="4" xr:uid="{00000000-0005-0000-0000-000004000000}"/>
    <cellStyle name="Normal" xfId="0" builtinId="0"/>
    <cellStyle name="Normal 2" xfId="1" xr:uid="{00000000-0005-0000-0000-000006000000}"/>
    <cellStyle name="Normal 3" xfId="2" xr:uid="{00000000-0005-0000-0000-000007000000}"/>
    <cellStyle name="Normal 3 2" xfId="7" xr:uid="{00000000-0005-0000-0000-000008000000}"/>
    <cellStyle name="Normal 4" xfId="9" xr:uid="{00000000-0005-0000-0000-000009000000}"/>
    <cellStyle name="Normal 5" xfId="11" xr:uid="{00000000-0005-0000-0000-00000A000000}"/>
    <cellStyle name="Percent" xfId="10" builtinId="5"/>
    <cellStyle name="Percent 2" xfId="6" xr:uid="{00000000-0005-0000-0000-00000C000000}"/>
  </cellStyles>
  <dxfs count="0"/>
  <tableStyles count="0" defaultTableStyle="TableStyleMedium2" defaultPivotStyle="PivotStyleLight16"/>
  <colors>
    <mruColors>
      <color rgb="FFFF66FF"/>
      <color rgb="FF66FF66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4"/>
  <sheetViews>
    <sheetView showGridLines="0" tabSelected="1" zoomScaleNormal="100" workbookViewId="0">
      <selection activeCell="G13" sqref="G13"/>
    </sheetView>
  </sheetViews>
  <sheetFormatPr defaultColWidth="8.85546875" defaultRowHeight="14.25" x14ac:dyDescent="0.2"/>
  <cols>
    <col min="1" max="1" width="12.7109375" style="1" customWidth="1"/>
    <col min="2" max="6" width="12.140625" style="1" customWidth="1"/>
    <col min="7" max="8" width="9.7109375" style="1" customWidth="1"/>
    <col min="9" max="16384" width="8.85546875" style="1"/>
  </cols>
  <sheetData>
    <row r="1" spans="1:6" ht="15" customHeight="1" x14ac:dyDescent="0.2">
      <c r="A1" s="48" t="s">
        <v>17</v>
      </c>
      <c r="B1" s="48"/>
      <c r="C1" s="48"/>
      <c r="D1" s="48"/>
      <c r="E1" s="48"/>
      <c r="F1" s="48"/>
    </row>
    <row r="2" spans="1:6" ht="15" customHeight="1" x14ac:dyDescent="0.2">
      <c r="A2" s="48" t="s">
        <v>18</v>
      </c>
      <c r="B2" s="48"/>
      <c r="C2" s="48"/>
      <c r="D2" s="48"/>
      <c r="E2" s="48"/>
      <c r="F2" s="48"/>
    </row>
    <row r="3" spans="1:6" ht="15" customHeight="1" x14ac:dyDescent="0.2">
      <c r="A3" s="48" t="s">
        <v>20</v>
      </c>
      <c r="B3" s="48"/>
      <c r="C3" s="48"/>
      <c r="D3" s="48"/>
      <c r="E3" s="48"/>
      <c r="F3" s="48"/>
    </row>
    <row r="4" spans="1:6" ht="15" customHeight="1" thickBot="1" x14ac:dyDescent="0.25">
      <c r="A4" s="49" t="s">
        <v>0</v>
      </c>
      <c r="B4" s="49"/>
      <c r="C4" s="49"/>
      <c r="D4" s="49"/>
      <c r="E4" s="49"/>
      <c r="F4" s="49"/>
    </row>
    <row r="5" spans="1:6" ht="27" customHeight="1" thickBot="1" x14ac:dyDescent="0.25">
      <c r="A5" s="2"/>
      <c r="B5" s="34" t="s">
        <v>13</v>
      </c>
      <c r="C5" s="35"/>
      <c r="D5" s="35"/>
      <c r="E5" s="35"/>
      <c r="F5" s="36"/>
    </row>
    <row r="6" spans="1:6" ht="30" customHeight="1" x14ac:dyDescent="0.2">
      <c r="A6" s="3"/>
      <c r="B6" s="37" t="s">
        <v>23</v>
      </c>
      <c r="C6" s="39" t="s">
        <v>22</v>
      </c>
      <c r="D6" s="39" t="s">
        <v>19</v>
      </c>
      <c r="E6" s="41" t="s">
        <v>24</v>
      </c>
      <c r="F6" s="42"/>
    </row>
    <row r="7" spans="1:6" ht="14.45" customHeight="1" x14ac:dyDescent="0.2">
      <c r="A7" s="3"/>
      <c r="B7" s="38"/>
      <c r="C7" s="40"/>
      <c r="D7" s="40"/>
      <c r="E7" s="43" t="s">
        <v>21</v>
      </c>
      <c r="F7" s="44"/>
    </row>
    <row r="8" spans="1:6" ht="14.45" customHeight="1" thickBot="1" x14ac:dyDescent="0.3">
      <c r="A8" s="3"/>
      <c r="B8" s="38"/>
      <c r="C8" s="40"/>
      <c r="D8" s="40"/>
      <c r="E8" s="4" t="s">
        <v>1</v>
      </c>
      <c r="F8" s="5" t="s">
        <v>2</v>
      </c>
    </row>
    <row r="9" spans="1:6" ht="15" customHeight="1" x14ac:dyDescent="0.2">
      <c r="A9" s="6" t="s">
        <v>3</v>
      </c>
      <c r="B9" s="14">
        <v>42.5</v>
      </c>
      <c r="C9" s="15">
        <v>0</v>
      </c>
      <c r="D9" s="15">
        <v>42.5</v>
      </c>
      <c r="E9" s="15">
        <f t="shared" ref="E9:E17" si="0">D9-B9</f>
        <v>0</v>
      </c>
      <c r="F9" s="7">
        <f t="shared" ref="F9:F17" si="1">IF(B9=0, "N/A", E9/B9)</f>
        <v>0</v>
      </c>
    </row>
    <row r="10" spans="1:6" ht="15" customHeight="1" x14ac:dyDescent="0.2">
      <c r="A10" s="8" t="s">
        <v>4</v>
      </c>
      <c r="B10" s="16">
        <v>15.68</v>
      </c>
      <c r="C10" s="17">
        <v>0</v>
      </c>
      <c r="D10" s="17">
        <v>14.05</v>
      </c>
      <c r="E10" s="17">
        <f t="shared" si="0"/>
        <v>-1.629999999999999</v>
      </c>
      <c r="F10" s="9">
        <f t="shared" si="1"/>
        <v>-0.103954081632653</v>
      </c>
    </row>
    <row r="11" spans="1:6" ht="15" customHeight="1" x14ac:dyDescent="0.2">
      <c r="A11" s="8" t="s">
        <v>5</v>
      </c>
      <c r="B11" s="16">
        <v>206</v>
      </c>
      <c r="C11" s="17">
        <v>0</v>
      </c>
      <c r="D11" s="17">
        <v>168.5</v>
      </c>
      <c r="E11" s="17">
        <f t="shared" si="0"/>
        <v>-37.5</v>
      </c>
      <c r="F11" s="9">
        <f t="shared" si="1"/>
        <v>-0.18203883495145631</v>
      </c>
    </row>
    <row r="12" spans="1:6" ht="15" customHeight="1" x14ac:dyDescent="0.2">
      <c r="A12" s="8" t="s">
        <v>7</v>
      </c>
      <c r="B12" s="16">
        <v>300.13640099999998</v>
      </c>
      <c r="C12" s="17">
        <v>0</v>
      </c>
      <c r="D12" s="17">
        <v>161.84</v>
      </c>
      <c r="E12" s="17">
        <f t="shared" si="0"/>
        <v>-138.29640099999997</v>
      </c>
      <c r="F12" s="9">
        <f t="shared" si="1"/>
        <v>-0.46077850117220531</v>
      </c>
    </row>
    <row r="13" spans="1:6" ht="15" customHeight="1" x14ac:dyDescent="0.2">
      <c r="A13" s="8" t="s">
        <v>8</v>
      </c>
      <c r="B13" s="16">
        <v>0.4</v>
      </c>
      <c r="C13" s="17">
        <v>0</v>
      </c>
      <c r="D13" s="17">
        <v>0</v>
      </c>
      <c r="E13" s="17">
        <f t="shared" si="0"/>
        <v>-0.4</v>
      </c>
      <c r="F13" s="9">
        <f t="shared" si="1"/>
        <v>-1</v>
      </c>
    </row>
    <row r="14" spans="1:6" ht="15" customHeight="1" x14ac:dyDescent="0.2">
      <c r="A14" s="8" t="s">
        <v>9</v>
      </c>
      <c r="B14" s="16">
        <v>0.1</v>
      </c>
      <c r="C14" s="17">
        <v>0</v>
      </c>
      <c r="D14" s="17">
        <v>0</v>
      </c>
      <c r="E14" s="17">
        <f t="shared" si="0"/>
        <v>-0.1</v>
      </c>
      <c r="F14" s="9">
        <f t="shared" si="1"/>
        <v>-1</v>
      </c>
    </row>
    <row r="15" spans="1:6" ht="15" customHeight="1" x14ac:dyDescent="0.25">
      <c r="A15" s="10" t="s">
        <v>11</v>
      </c>
      <c r="B15" s="18">
        <f>SUM(B9:B14)</f>
        <v>564.81640100000004</v>
      </c>
      <c r="C15" s="19">
        <f>SUM(C9:C14)</f>
        <v>0</v>
      </c>
      <c r="D15" s="19">
        <f>SUM(D9:D14)</f>
        <v>386.89</v>
      </c>
      <c r="E15" s="19">
        <f t="shared" si="0"/>
        <v>-177.92640100000006</v>
      </c>
      <c r="F15" s="11">
        <f t="shared" si="1"/>
        <v>-0.31501634988818261</v>
      </c>
    </row>
    <row r="16" spans="1:6" ht="15" customHeight="1" x14ac:dyDescent="0.25">
      <c r="A16" s="28" t="s">
        <v>12</v>
      </c>
      <c r="B16" s="29">
        <v>3.2</v>
      </c>
      <c r="C16" s="30">
        <v>0</v>
      </c>
      <c r="D16" s="30">
        <v>2.5</v>
      </c>
      <c r="E16" s="30">
        <f t="shared" si="0"/>
        <v>-0.70000000000000018</v>
      </c>
      <c r="F16" s="31">
        <f t="shared" si="1"/>
        <v>-0.21875000000000006</v>
      </c>
    </row>
    <row r="17" spans="1:6" s="25" customFormat="1" ht="15" customHeight="1" thickBot="1" x14ac:dyDescent="0.3">
      <c r="A17" s="12" t="s">
        <v>15</v>
      </c>
      <c r="B17" s="20">
        <f>SUM(B15:B16)</f>
        <v>568.01640100000009</v>
      </c>
      <c r="C17" s="21">
        <f>SUM(C15:C16)</f>
        <v>0</v>
      </c>
      <c r="D17" s="21">
        <f>SUM(D15:D16)</f>
        <v>389.39</v>
      </c>
      <c r="E17" s="21">
        <f t="shared" si="0"/>
        <v>-178.6264010000001</v>
      </c>
      <c r="F17" s="13">
        <f t="shared" si="1"/>
        <v>-0.31447401991478774</v>
      </c>
    </row>
    <row r="18" spans="1:6" ht="13.15" customHeight="1" thickBot="1" x14ac:dyDescent="0.25"/>
    <row r="19" spans="1:6" ht="27" customHeight="1" thickBot="1" x14ac:dyDescent="0.25">
      <c r="A19" s="2"/>
      <c r="B19" s="45" t="s">
        <v>16</v>
      </c>
      <c r="C19" s="46"/>
      <c r="D19" s="46"/>
      <c r="E19" s="46"/>
      <c r="F19" s="47"/>
    </row>
    <row r="20" spans="1:6" ht="30" customHeight="1" x14ac:dyDescent="0.2">
      <c r="A20" s="3"/>
      <c r="B20" s="37" t="s">
        <v>23</v>
      </c>
      <c r="C20" s="39" t="s">
        <v>22</v>
      </c>
      <c r="D20" s="39" t="s">
        <v>19</v>
      </c>
      <c r="E20" s="41" t="s">
        <v>24</v>
      </c>
      <c r="F20" s="42"/>
    </row>
    <row r="21" spans="1:6" ht="14.45" customHeight="1" x14ac:dyDescent="0.2">
      <c r="A21" s="3"/>
      <c r="B21" s="38"/>
      <c r="C21" s="40"/>
      <c r="D21" s="40"/>
      <c r="E21" s="43" t="s">
        <v>21</v>
      </c>
      <c r="F21" s="44"/>
    </row>
    <row r="22" spans="1:6" ht="14.45" customHeight="1" thickBot="1" x14ac:dyDescent="0.3">
      <c r="A22" s="3"/>
      <c r="B22" s="38"/>
      <c r="C22" s="40"/>
      <c r="D22" s="40"/>
      <c r="E22" s="4" t="s">
        <v>1</v>
      </c>
      <c r="F22" s="5" t="s">
        <v>2</v>
      </c>
    </row>
    <row r="23" spans="1:6" ht="15" customHeight="1" x14ac:dyDescent="0.2">
      <c r="A23" s="6" t="s">
        <v>3</v>
      </c>
      <c r="B23" s="14">
        <v>93.5</v>
      </c>
      <c r="C23" s="15">
        <v>0</v>
      </c>
      <c r="D23" s="15">
        <v>79</v>
      </c>
      <c r="E23" s="15">
        <f>D23-B23</f>
        <v>-14.5</v>
      </c>
      <c r="F23" s="22">
        <f>IF(B23=0, "N/A", E23/B23)</f>
        <v>-0.15508021390374332</v>
      </c>
    </row>
    <row r="24" spans="1:6" ht="15" customHeight="1" x14ac:dyDescent="0.2">
      <c r="A24" s="8" t="s">
        <v>4</v>
      </c>
      <c r="B24" s="16">
        <v>960.8</v>
      </c>
      <c r="C24" s="17">
        <v>0</v>
      </c>
      <c r="D24" s="17">
        <v>883.04</v>
      </c>
      <c r="E24" s="17">
        <f t="shared" ref="E24:E31" si="2">D24-B24</f>
        <v>-77.759999999999991</v>
      </c>
      <c r="F24" s="9">
        <f t="shared" ref="F24:F31" si="3">IF(B24=0, "N/A", E24/B24)</f>
        <v>-8.093255620316403E-2</v>
      </c>
    </row>
    <row r="25" spans="1:6" ht="15" customHeight="1" x14ac:dyDescent="0.2">
      <c r="A25" s="8" t="s">
        <v>5</v>
      </c>
      <c r="B25" s="16">
        <v>32.590000000000003</v>
      </c>
      <c r="C25" s="17">
        <v>0</v>
      </c>
      <c r="D25" s="17">
        <v>33.35</v>
      </c>
      <c r="E25" s="17">
        <f t="shared" si="2"/>
        <v>0.75999999999999801</v>
      </c>
      <c r="F25" s="9">
        <f t="shared" si="3"/>
        <v>2.3320036821110706E-2</v>
      </c>
    </row>
    <row r="26" spans="1:6" ht="15" customHeight="1" x14ac:dyDescent="0.2">
      <c r="A26" s="8" t="s">
        <v>6</v>
      </c>
      <c r="B26" s="16">
        <v>24</v>
      </c>
      <c r="C26" s="17">
        <v>0</v>
      </c>
      <c r="D26" s="17">
        <v>20</v>
      </c>
      <c r="E26" s="17">
        <f t="shared" si="2"/>
        <v>-4</v>
      </c>
      <c r="F26" s="9">
        <f t="shared" si="3"/>
        <v>-0.16666666666666666</v>
      </c>
    </row>
    <row r="27" spans="1:6" ht="15" customHeight="1" x14ac:dyDescent="0.2">
      <c r="A27" s="8" t="s">
        <v>7</v>
      </c>
      <c r="B27" s="16">
        <v>152.33768499999999</v>
      </c>
      <c r="C27" s="17">
        <v>0</v>
      </c>
      <c r="D27" s="17">
        <v>149.47</v>
      </c>
      <c r="E27" s="17">
        <f t="shared" si="2"/>
        <v>-2.8676849999999945</v>
      </c>
      <c r="F27" s="9">
        <f t="shared" si="3"/>
        <v>-1.8824527890127743E-2</v>
      </c>
    </row>
    <row r="28" spans="1:6" ht="15" customHeight="1" x14ac:dyDescent="0.2">
      <c r="A28" s="8" t="s">
        <v>8</v>
      </c>
      <c r="B28" s="16">
        <v>22.84</v>
      </c>
      <c r="C28" s="17">
        <v>0</v>
      </c>
      <c r="D28" s="17">
        <v>22.97</v>
      </c>
      <c r="E28" s="17">
        <f t="shared" si="2"/>
        <v>0.12999999999999901</v>
      </c>
      <c r="F28" s="9">
        <f t="shared" si="3"/>
        <v>5.6917688266199216E-3</v>
      </c>
    </row>
    <row r="29" spans="1:6" ht="15" customHeight="1" x14ac:dyDescent="0.25">
      <c r="A29" s="10" t="s">
        <v>11</v>
      </c>
      <c r="B29" s="18">
        <f>SUM(B23:B28)</f>
        <v>1286.0676849999998</v>
      </c>
      <c r="C29" s="19">
        <f>SUM(C23:C28)</f>
        <v>0</v>
      </c>
      <c r="D29" s="19">
        <f>SUM(D23:D28)</f>
        <v>1187.83</v>
      </c>
      <c r="E29" s="19">
        <f t="shared" si="2"/>
        <v>-98.237684999999829</v>
      </c>
      <c r="F29" s="11">
        <f t="shared" si="3"/>
        <v>-7.6386092385176324E-2</v>
      </c>
    </row>
    <row r="30" spans="1:6" ht="15" customHeight="1" x14ac:dyDescent="0.25">
      <c r="A30" s="28" t="s">
        <v>12</v>
      </c>
      <c r="B30" s="29">
        <v>9.5</v>
      </c>
      <c r="C30" s="30">
        <v>0</v>
      </c>
      <c r="D30" s="30">
        <v>9.5</v>
      </c>
      <c r="E30" s="30">
        <f t="shared" si="2"/>
        <v>0</v>
      </c>
      <c r="F30" s="31">
        <f t="shared" si="3"/>
        <v>0</v>
      </c>
    </row>
    <row r="31" spans="1:6" s="26" customFormat="1" ht="15" customHeight="1" thickBot="1" x14ac:dyDescent="0.3">
      <c r="A31" s="12" t="s">
        <v>15</v>
      </c>
      <c r="B31" s="20">
        <f>SUM(B29:B30)</f>
        <v>1295.5676849999998</v>
      </c>
      <c r="C31" s="21">
        <f>SUM(C29:C30)</f>
        <v>0</v>
      </c>
      <c r="D31" s="21">
        <f>SUM(D29:D30)</f>
        <v>1197.33</v>
      </c>
      <c r="E31" s="21">
        <f t="shared" si="2"/>
        <v>-98.237684999999829</v>
      </c>
      <c r="F31" s="13">
        <f t="shared" si="3"/>
        <v>-7.5825976625837066E-2</v>
      </c>
    </row>
    <row r="32" spans="1:6" ht="15" thickBot="1" x14ac:dyDescent="0.25"/>
    <row r="33" spans="1:6" ht="27" customHeight="1" thickBot="1" x14ac:dyDescent="0.25">
      <c r="A33" s="2"/>
      <c r="B33" s="34" t="s">
        <v>14</v>
      </c>
      <c r="C33" s="35"/>
      <c r="D33" s="35"/>
      <c r="E33" s="35"/>
      <c r="F33" s="36"/>
    </row>
    <row r="34" spans="1:6" ht="30" customHeight="1" x14ac:dyDescent="0.2">
      <c r="A34" s="3"/>
      <c r="B34" s="37" t="s">
        <v>23</v>
      </c>
      <c r="C34" s="39" t="s">
        <v>22</v>
      </c>
      <c r="D34" s="39" t="s">
        <v>19</v>
      </c>
      <c r="E34" s="41" t="s">
        <v>24</v>
      </c>
      <c r="F34" s="42"/>
    </row>
    <row r="35" spans="1:6" ht="14.45" customHeight="1" x14ac:dyDescent="0.2">
      <c r="A35" s="3"/>
      <c r="B35" s="38"/>
      <c r="C35" s="40"/>
      <c r="D35" s="40"/>
      <c r="E35" s="43" t="s">
        <v>21</v>
      </c>
      <c r="F35" s="44"/>
    </row>
    <row r="36" spans="1:6" ht="14.45" customHeight="1" thickBot="1" x14ac:dyDescent="0.3">
      <c r="A36" s="3"/>
      <c r="B36" s="38"/>
      <c r="C36" s="40"/>
      <c r="D36" s="40"/>
      <c r="E36" s="4" t="s">
        <v>1</v>
      </c>
      <c r="F36" s="5" t="s">
        <v>2</v>
      </c>
    </row>
    <row r="37" spans="1:6" ht="15" customHeight="1" x14ac:dyDescent="0.2">
      <c r="A37" s="6" t="s">
        <v>3</v>
      </c>
      <c r="B37" s="14">
        <v>94</v>
      </c>
      <c r="C37" s="15">
        <v>0</v>
      </c>
      <c r="D37" s="15">
        <v>87.6</v>
      </c>
      <c r="E37" s="15">
        <f t="shared" ref="E37:E43" si="4">D37-B37</f>
        <v>-6.4000000000000057</v>
      </c>
      <c r="F37" s="7">
        <f t="shared" ref="F37:F43" si="5">IF(B37=0, "N/A", E37/B37)</f>
        <v>-6.808510638297878E-2</v>
      </c>
    </row>
    <row r="38" spans="1:6" ht="15" customHeight="1" x14ac:dyDescent="0.2">
      <c r="A38" s="8" t="s">
        <v>6</v>
      </c>
      <c r="B38" s="23">
        <v>130</v>
      </c>
      <c r="C38" s="24">
        <v>0</v>
      </c>
      <c r="D38" s="24">
        <v>113</v>
      </c>
      <c r="E38" s="24">
        <f t="shared" si="4"/>
        <v>-17</v>
      </c>
      <c r="F38" s="9">
        <f t="shared" si="5"/>
        <v>-0.13076923076923078</v>
      </c>
    </row>
    <row r="39" spans="1:6" ht="15" customHeight="1" x14ac:dyDescent="0.2">
      <c r="A39" s="8" t="s">
        <v>8</v>
      </c>
      <c r="B39" s="23">
        <v>14.98</v>
      </c>
      <c r="C39" s="24">
        <v>0</v>
      </c>
      <c r="D39" s="24">
        <v>12.46</v>
      </c>
      <c r="E39" s="24">
        <f t="shared" si="4"/>
        <v>-2.5199999999999996</v>
      </c>
      <c r="F39" s="9">
        <f t="shared" si="5"/>
        <v>-0.16822429906542052</v>
      </c>
    </row>
    <row r="40" spans="1:6" ht="15" customHeight="1" x14ac:dyDescent="0.2">
      <c r="A40" s="8" t="s">
        <v>10</v>
      </c>
      <c r="B40" s="23">
        <v>15.15</v>
      </c>
      <c r="C40" s="24">
        <v>0</v>
      </c>
      <c r="D40" s="24">
        <v>11.04</v>
      </c>
      <c r="E40" s="24">
        <f t="shared" ref="E40" si="6">D40-B40</f>
        <v>-4.1100000000000012</v>
      </c>
      <c r="F40" s="9">
        <f t="shared" ref="F40" si="7">IF(B40=0, "N/A", E40/B40)</f>
        <v>-0.27128712871287136</v>
      </c>
    </row>
    <row r="41" spans="1:6" ht="15" customHeight="1" x14ac:dyDescent="0.25">
      <c r="A41" s="10" t="s">
        <v>11</v>
      </c>
      <c r="B41" s="18">
        <f>SUM(B37:B40)</f>
        <v>254.13</v>
      </c>
      <c r="C41" s="19">
        <f>SUM(C37:C40)</f>
        <v>0</v>
      </c>
      <c r="D41" s="19">
        <f>SUM(D37:D40)</f>
        <v>224.1</v>
      </c>
      <c r="E41" s="19">
        <f t="shared" si="4"/>
        <v>-30.03</v>
      </c>
      <c r="F41" s="11">
        <f t="shared" si="5"/>
        <v>-0.1181678668398064</v>
      </c>
    </row>
    <row r="42" spans="1:6" ht="15" customHeight="1" x14ac:dyDescent="0.25">
      <c r="A42" s="28" t="s">
        <v>12</v>
      </c>
      <c r="B42" s="29">
        <v>0</v>
      </c>
      <c r="C42" s="30">
        <v>0</v>
      </c>
      <c r="D42" s="30">
        <v>0</v>
      </c>
      <c r="E42" s="32">
        <f t="shared" si="4"/>
        <v>0</v>
      </c>
      <c r="F42" s="33" t="str">
        <f t="shared" si="5"/>
        <v>N/A</v>
      </c>
    </row>
    <row r="43" spans="1:6" s="26" customFormat="1" ht="15" customHeight="1" thickBot="1" x14ac:dyDescent="0.3">
      <c r="A43" s="12" t="s">
        <v>15</v>
      </c>
      <c r="B43" s="20">
        <f>SUM(B41:B42)</f>
        <v>254.13</v>
      </c>
      <c r="C43" s="21">
        <f>SUM(C41:C42)</f>
        <v>0</v>
      </c>
      <c r="D43" s="21">
        <f>SUM(D41:D42)</f>
        <v>224.1</v>
      </c>
      <c r="E43" s="21">
        <f t="shared" si="4"/>
        <v>-30.03</v>
      </c>
      <c r="F43" s="13">
        <f t="shared" si="5"/>
        <v>-0.1181678668398064</v>
      </c>
    </row>
    <row r="44" spans="1:6" x14ac:dyDescent="0.2">
      <c r="A44" s="27"/>
      <c r="B44" s="27"/>
      <c r="C44" s="27"/>
      <c r="D44" s="27"/>
      <c r="E44" s="27"/>
      <c r="F44" s="27"/>
    </row>
  </sheetData>
  <mergeCells count="22">
    <mergeCell ref="A1:F1"/>
    <mergeCell ref="A2:F2"/>
    <mergeCell ref="A3:F3"/>
    <mergeCell ref="A4:F4"/>
    <mergeCell ref="B5:F5"/>
    <mergeCell ref="B19:F19"/>
    <mergeCell ref="B20:B22"/>
    <mergeCell ref="C20:C22"/>
    <mergeCell ref="D20:D22"/>
    <mergeCell ref="E20:F20"/>
    <mergeCell ref="E21:F21"/>
    <mergeCell ref="B6:B8"/>
    <mergeCell ref="C6:C8"/>
    <mergeCell ref="D6:D8"/>
    <mergeCell ref="E6:F6"/>
    <mergeCell ref="E7:F7"/>
    <mergeCell ref="B33:F33"/>
    <mergeCell ref="B34:B36"/>
    <mergeCell ref="C34:C36"/>
    <mergeCell ref="D34:D36"/>
    <mergeCell ref="E34:F34"/>
    <mergeCell ref="E35:F35"/>
  </mergeCells>
  <printOptions horizontalCentered="1"/>
  <pageMargins left="0.7" right="0.7" top="0.75" bottom="0.75" header="0.3" footer="0.3"/>
  <pageSetup orientation="portrait" r:id="rId1"/>
  <ignoredErrors>
    <ignoredError sqref="B41 B29 B15 B18:F19 B32:F33 E9:F9 E10:F10 E11:F11 E12:F12 E13:F13 E14:F14 B17:F17 E16:F16 E23:F23 E24:F24 E25:F25 E26:F26 E27:F27 E28:F28 B31:F31 E30:F30 E37:F37 E38:F38 E39:F39 E40:F40 B43:F43 E42:F42 D15:F15 D29:F29 C29 D41:F41 C41 C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NSTC xCuts</vt:lpstr>
      <vt:lpstr>'NSTC xCuts'!Print_Area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2019-02-28T19:59:52Z</cp:lastPrinted>
  <dcterms:created xsi:type="dcterms:W3CDTF">2013-08-27T19:42:23Z</dcterms:created>
  <dcterms:modified xsi:type="dcterms:W3CDTF">2019-03-14T21:28:32Z</dcterms:modified>
</cp:coreProperties>
</file>