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B543985A-82D3-4AD0-AFC5-9361DCFEA663}" xr6:coauthVersionLast="36" xr6:coauthVersionMax="36" xr10:uidLastSave="{00000000-0000-0000-0000-000000000000}"/>
  <bookViews>
    <workbookView xWindow="0" yWindow="0" windowWidth="28800" windowHeight="12225" xr2:uid="{B27D65BD-0F22-44F3-BFC2-AF6192B69DA8}"/>
  </bookViews>
  <sheets>
    <sheet name="Explanation of Variance FY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C12" i="1"/>
  <c r="B12" i="1"/>
  <c r="D11" i="1"/>
  <c r="E11" i="1" s="1"/>
  <c r="D10" i="1"/>
  <c r="E10" i="1" s="1"/>
  <c r="D9" i="1"/>
  <c r="E9" i="1" s="1"/>
  <c r="D8" i="1"/>
  <c r="E8" i="1" s="1"/>
  <c r="D7" i="1"/>
  <c r="E7" i="1" s="1"/>
  <c r="D6" i="1"/>
  <c r="D12" i="1" s="1"/>
  <c r="E12" i="1" s="1"/>
  <c r="E6" i="1" l="1"/>
</calcChain>
</file>

<file path=xl/sharedStrings.xml><?xml version="1.0" encoding="utf-8"?>
<sst xmlns="http://schemas.openxmlformats.org/spreadsheetml/2006/main" count="20" uniqueCount="20">
  <si>
    <t>Explanation of Variance of FY 2018 Actuals and FY 2018 Enacted</t>
  </si>
  <si>
    <t>(Dollars in Millions)</t>
  </si>
  <si>
    <t>FY 2018
 Enacted
Level</t>
  </si>
  <si>
    <t>FY 2018
 Actuals</t>
  </si>
  <si>
    <t>FY 2018 Actuals
change over
FY 2018 Enacted</t>
  </si>
  <si>
    <t>Explanation of Variance: 
FY 2018 Actuals vs. FY 2018 Enacted</t>
  </si>
  <si>
    <t>Supplemental Appropriation</t>
  </si>
  <si>
    <t>Obligations
From
Prior Year
Appropriations</t>
  </si>
  <si>
    <t>Recoveries
and Other
Adjustments</t>
  </si>
  <si>
    <t>Unobligated
Funds
Carried Over
to FY 2019</t>
  </si>
  <si>
    <t>Amount</t>
  </si>
  <si>
    <t>Percent</t>
  </si>
  <si>
    <t>Research and Related Activities</t>
  </si>
  <si>
    <t>Education and Human Resources</t>
  </si>
  <si>
    <t>Major Research Equipment and 
   Facilities Construction</t>
  </si>
  <si>
    <t>Award Management and Agency 
   Operations</t>
  </si>
  <si>
    <t xml:space="preserve">Office of Inspector General </t>
  </si>
  <si>
    <t>National Science Board</t>
  </si>
  <si>
    <t>Total, National Science 
   Foundation</t>
  </si>
  <si>
    <t>Totals exclude reimbursable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</si>
</sst>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;\-&quot;$&quot;#,##0.00;&quot;-&quot;??"/>
    <numFmt numFmtId="166" formatCode="#,##0.00;\-#,##0.00;&quot;-&quot;??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2" fillId="0" borderId="2" xfId="1" applyFont="1" applyBorder="1"/>
    <xf numFmtId="0" fontId="2" fillId="0" borderId="7" xfId="1" applyFont="1" applyBorder="1"/>
    <xf numFmtId="0" fontId="2" fillId="0" borderId="11" xfId="1" applyFont="1" applyBorder="1" applyAlignment="1">
      <alignment vertical="top"/>
    </xf>
    <xf numFmtId="0" fontId="2" fillId="0" borderId="1" xfId="1" applyFont="1" applyBorder="1" applyAlignment="1">
      <alignment horizontal="right"/>
    </xf>
    <xf numFmtId="164" fontId="2" fillId="0" borderId="12" xfId="2" applyNumberFormat="1" applyFont="1" applyBorder="1" applyAlignment="1">
      <alignment horizontal="right"/>
    </xf>
    <xf numFmtId="0" fontId="1" fillId="0" borderId="15" xfId="1" applyFont="1" applyBorder="1" applyAlignment="1">
      <alignment vertical="top"/>
    </xf>
    <xf numFmtId="165" fontId="1" fillId="0" borderId="16" xfId="1" applyNumberFormat="1" applyFont="1" applyBorder="1" applyAlignment="1">
      <alignment horizontal="right" vertical="top"/>
    </xf>
    <xf numFmtId="165" fontId="1" fillId="0" borderId="16" xfId="1" applyNumberFormat="1" applyFont="1" applyFill="1" applyBorder="1" applyAlignment="1">
      <alignment horizontal="right" vertical="top"/>
    </xf>
    <xf numFmtId="164" fontId="1" fillId="0" borderId="17" xfId="2" applyNumberFormat="1" applyFont="1" applyFill="1" applyBorder="1" applyAlignment="1">
      <alignment horizontal="right" vertical="top"/>
    </xf>
    <xf numFmtId="165" fontId="1" fillId="0" borderId="18" xfId="1" applyNumberFormat="1" applyFont="1" applyBorder="1" applyAlignment="1">
      <alignment horizontal="right" vertical="top"/>
    </xf>
    <xf numFmtId="165" fontId="1" fillId="0" borderId="19" xfId="1" applyNumberFormat="1" applyFont="1" applyBorder="1" applyAlignment="1">
      <alignment horizontal="right" vertical="top"/>
    </xf>
    <xf numFmtId="165" fontId="1" fillId="0" borderId="19" xfId="1" applyNumberFormat="1" applyFont="1" applyFill="1" applyBorder="1" applyAlignment="1">
      <alignment horizontal="right" vertical="top"/>
    </xf>
    <xf numFmtId="165" fontId="1" fillId="0" borderId="20" xfId="1" applyNumberFormat="1" applyFont="1" applyFill="1" applyBorder="1" applyAlignment="1">
      <alignment horizontal="right" vertical="top"/>
    </xf>
    <xf numFmtId="0" fontId="1" fillId="0" borderId="0" xfId="1" applyAlignment="1">
      <alignment vertical="top"/>
    </xf>
    <xf numFmtId="0" fontId="1" fillId="0" borderId="21" xfId="1" applyFont="1" applyBorder="1" applyAlignment="1">
      <alignment vertical="top"/>
    </xf>
    <xf numFmtId="166" fontId="1" fillId="0" borderId="22" xfId="1" applyNumberFormat="1" applyFont="1" applyBorder="1" applyAlignment="1">
      <alignment horizontal="right" vertical="top"/>
    </xf>
    <xf numFmtId="166" fontId="1" fillId="0" borderId="16" xfId="1" applyNumberFormat="1" applyFont="1" applyBorder="1" applyAlignment="1">
      <alignment horizontal="right" vertical="top"/>
    </xf>
    <xf numFmtId="166" fontId="1" fillId="0" borderId="16" xfId="1" applyNumberFormat="1" applyFont="1" applyFill="1" applyBorder="1" applyAlignment="1">
      <alignment horizontal="right" vertical="top"/>
    </xf>
    <xf numFmtId="166" fontId="1" fillId="0" borderId="18" xfId="1" applyNumberFormat="1" applyFont="1" applyBorder="1" applyAlignment="1">
      <alignment horizontal="right" vertical="top"/>
    </xf>
    <xf numFmtId="166" fontId="1" fillId="0" borderId="23" xfId="1" applyNumberFormat="1" applyFont="1" applyBorder="1" applyAlignment="1">
      <alignment horizontal="right" vertical="top"/>
    </xf>
    <xf numFmtId="166" fontId="1" fillId="0" borderId="23" xfId="1" applyNumberFormat="1" applyFont="1" applyFill="1" applyBorder="1" applyAlignment="1">
      <alignment horizontal="right" vertical="top"/>
    </xf>
    <xf numFmtId="166" fontId="1" fillId="0" borderId="24" xfId="1" applyNumberFormat="1" applyFont="1" applyFill="1" applyBorder="1" applyAlignment="1">
      <alignment horizontal="right" vertical="top"/>
    </xf>
    <xf numFmtId="0" fontId="1" fillId="0" borderId="21" xfId="1" applyFont="1" applyBorder="1" applyAlignment="1">
      <alignment vertical="top" wrapText="1"/>
    </xf>
    <xf numFmtId="166" fontId="1" fillId="0" borderId="25" xfId="1" applyNumberFormat="1" applyFont="1" applyBorder="1" applyAlignment="1">
      <alignment horizontal="right" vertical="top"/>
    </xf>
    <xf numFmtId="166" fontId="1" fillId="0" borderId="22" xfId="1" applyNumberFormat="1" applyFont="1" applyFill="1" applyBorder="1" applyAlignment="1">
      <alignment horizontal="right" vertical="top"/>
    </xf>
    <xf numFmtId="164" fontId="1" fillId="0" borderId="26" xfId="2" applyNumberFormat="1" applyFont="1" applyFill="1" applyBorder="1" applyAlignment="1">
      <alignment horizontal="right" vertical="top"/>
    </xf>
    <xf numFmtId="166" fontId="1" fillId="0" borderId="27" xfId="1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4" fontId="2" fillId="0" borderId="12" xfId="2" applyNumberFormat="1" applyFont="1" applyFill="1" applyBorder="1" applyAlignment="1">
      <alignment horizontal="right" vertical="top"/>
    </xf>
    <xf numFmtId="165" fontId="2" fillId="0" borderId="12" xfId="1" applyNumberFormat="1" applyFont="1" applyBorder="1" applyAlignment="1">
      <alignment horizontal="right" vertical="top"/>
    </xf>
    <xf numFmtId="165" fontId="2" fillId="0" borderId="28" xfId="1" applyNumberFormat="1" applyFont="1" applyFill="1" applyBorder="1" applyAlignment="1">
      <alignment horizontal="right" vertical="top"/>
    </xf>
    <xf numFmtId="165" fontId="2" fillId="0" borderId="14" xfId="1" applyNumberFormat="1" applyFont="1" applyFill="1" applyBorder="1" applyAlignment="1">
      <alignment horizontal="right" vertical="top"/>
    </xf>
    <xf numFmtId="167" fontId="1" fillId="0" borderId="0" xfId="1" applyNumberFormat="1"/>
    <xf numFmtId="165" fontId="1" fillId="0" borderId="0" xfId="1" applyNumberFormat="1"/>
    <xf numFmtId="0" fontId="3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40" fontId="2" fillId="0" borderId="3" xfId="1" applyNumberFormat="1" applyFont="1" applyBorder="1" applyAlignment="1">
      <alignment horizontal="right" wrapText="1"/>
    </xf>
    <xf numFmtId="40" fontId="2" fillId="0" borderId="0" xfId="1" applyNumberFormat="1" applyFont="1" applyBorder="1" applyAlignment="1">
      <alignment horizontal="right" wrapText="1"/>
    </xf>
    <xf numFmtId="40" fontId="2" fillId="0" borderId="1" xfId="1" applyNumberFormat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9" xfId="1" applyFont="1" applyBorder="1" applyAlignment="1">
      <alignment horizontal="right" wrapText="1"/>
    </xf>
    <xf numFmtId="0" fontId="2" fillId="0" borderId="13" xfId="1" applyFont="1" applyBorder="1" applyAlignment="1">
      <alignment horizontal="right" wrapText="1"/>
    </xf>
    <xf numFmtId="0" fontId="2" fillId="0" borderId="10" xfId="1" applyFont="1" applyBorder="1" applyAlignment="1">
      <alignment horizontal="right" wrapText="1"/>
    </xf>
    <xf numFmtId="0" fontId="2" fillId="0" borderId="14" xfId="1" applyFont="1" applyBorder="1" applyAlignment="1">
      <alignment horizontal="right" wrapText="1"/>
    </xf>
  </cellXfs>
  <cellStyles count="3">
    <cellStyle name="Normal" xfId="0" builtinId="0"/>
    <cellStyle name="Normal 10" xfId="1" xr:uid="{0D54E9CE-EF8E-46E7-AA31-C17C5A6D8D2A}"/>
    <cellStyle name="Percent 2" xfId="2" xr:uid="{87E4AF1A-2FAA-43C5-A6DC-1E2B032DF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CC7B-56FD-4FDA-AE4D-C5DE5ACEAD84}">
  <dimension ref="A1:I19"/>
  <sheetViews>
    <sheetView showGridLines="0" tabSelected="1" workbookViewId="0">
      <selection activeCell="D17" sqref="D17"/>
    </sheetView>
  </sheetViews>
  <sheetFormatPr defaultColWidth="6.7109375" defaultRowHeight="12.75" x14ac:dyDescent="0.2"/>
  <cols>
    <col min="1" max="1" width="30.7109375" style="1" customWidth="1"/>
    <col min="2" max="2" width="12.7109375" style="1" customWidth="1"/>
    <col min="3" max="3" width="11.5703125" style="1" bestFit="1" customWidth="1"/>
    <col min="4" max="5" width="10.140625" style="1" bestFit="1" customWidth="1"/>
    <col min="6" max="6" width="14" style="1" customWidth="1"/>
    <col min="7" max="7" width="16.5703125" style="1" customWidth="1"/>
    <col min="8" max="9" width="13.7109375" style="1" customWidth="1"/>
    <col min="10" max="16384" width="6.7109375" style="1"/>
  </cols>
  <sheetData>
    <row r="1" spans="1:9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3.5" thickBo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2"/>
      <c r="B3" s="41" t="s">
        <v>2</v>
      </c>
      <c r="C3" s="41" t="s">
        <v>3</v>
      </c>
      <c r="D3" s="44" t="s">
        <v>4</v>
      </c>
      <c r="E3" s="45"/>
      <c r="F3" s="48" t="s">
        <v>5</v>
      </c>
      <c r="G3" s="44"/>
      <c r="H3" s="44"/>
      <c r="I3" s="49"/>
    </row>
    <row r="4" spans="1:9" x14ac:dyDescent="0.2">
      <c r="A4" s="3"/>
      <c r="B4" s="42"/>
      <c r="C4" s="42"/>
      <c r="D4" s="46"/>
      <c r="E4" s="47"/>
      <c r="F4" s="50" t="s">
        <v>6</v>
      </c>
      <c r="G4" s="50" t="s">
        <v>7</v>
      </c>
      <c r="H4" s="50" t="s">
        <v>8</v>
      </c>
      <c r="I4" s="52" t="s">
        <v>9</v>
      </c>
    </row>
    <row r="5" spans="1:9" ht="42.75" customHeight="1" thickBot="1" x14ac:dyDescent="0.25">
      <c r="A5" s="4"/>
      <c r="B5" s="43"/>
      <c r="C5" s="43"/>
      <c r="D5" s="5" t="s">
        <v>10</v>
      </c>
      <c r="E5" s="6" t="s">
        <v>11</v>
      </c>
      <c r="F5" s="51"/>
      <c r="G5" s="51"/>
      <c r="H5" s="51"/>
      <c r="I5" s="53"/>
    </row>
    <row r="6" spans="1:9" s="15" customFormat="1" x14ac:dyDescent="0.25">
      <c r="A6" s="7" t="s">
        <v>12</v>
      </c>
      <c r="B6" s="8">
        <v>6334.4759999999997</v>
      </c>
      <c r="C6" s="8">
        <v>6380.375</v>
      </c>
      <c r="D6" s="9">
        <f t="shared" ref="D6:D11" si="0">+C6-B6</f>
        <v>45.899000000000342</v>
      </c>
      <c r="E6" s="10">
        <f t="shared" ref="E6:E12" si="1">+D6/B6</f>
        <v>7.2459032128309184E-3</v>
      </c>
      <c r="F6" s="11">
        <v>16.3</v>
      </c>
      <c r="G6" s="12">
        <v>44.25</v>
      </c>
      <c r="H6" s="13">
        <v>9.8390000000003397</v>
      </c>
      <c r="I6" s="14">
        <v>-24.49</v>
      </c>
    </row>
    <row r="7" spans="1:9" s="15" customFormat="1" x14ac:dyDescent="0.25">
      <c r="A7" s="16" t="s">
        <v>13</v>
      </c>
      <c r="B7" s="17">
        <v>902</v>
      </c>
      <c r="C7" s="18">
        <v>903.86500000000001</v>
      </c>
      <c r="D7" s="19">
        <f t="shared" si="0"/>
        <v>1.8650000000000091</v>
      </c>
      <c r="E7" s="10">
        <f t="shared" si="1"/>
        <v>2.0676274944567727E-3</v>
      </c>
      <c r="F7" s="20">
        <v>0</v>
      </c>
      <c r="G7" s="21">
        <v>5.53</v>
      </c>
      <c r="H7" s="22">
        <v>10.59500000000001</v>
      </c>
      <c r="I7" s="23">
        <v>-14.26</v>
      </c>
    </row>
    <row r="8" spans="1:9" s="15" customFormat="1" ht="25.5" x14ac:dyDescent="0.25">
      <c r="A8" s="24" t="s">
        <v>14</v>
      </c>
      <c r="B8" s="17">
        <v>182.8</v>
      </c>
      <c r="C8" s="18">
        <v>186.297</v>
      </c>
      <c r="D8" s="19">
        <f t="shared" si="0"/>
        <v>3.4969999999999857</v>
      </c>
      <c r="E8" s="10">
        <f t="shared" si="1"/>
        <v>1.9130196936542589E-2</v>
      </c>
      <c r="F8" s="20">
        <v>0</v>
      </c>
      <c r="G8" s="21">
        <v>0</v>
      </c>
      <c r="H8" s="22">
        <v>31.926999999999985</v>
      </c>
      <c r="I8" s="23">
        <v>-28.43</v>
      </c>
    </row>
    <row r="9" spans="1:9" s="15" customFormat="1" ht="25.5" x14ac:dyDescent="0.25">
      <c r="A9" s="24" t="s">
        <v>15</v>
      </c>
      <c r="B9" s="17">
        <v>328.51</v>
      </c>
      <c r="C9" s="18">
        <v>328.50700000000001</v>
      </c>
      <c r="D9" s="19">
        <f t="shared" si="0"/>
        <v>-2.9999999999859028E-3</v>
      </c>
      <c r="E9" s="10">
        <f t="shared" si="1"/>
        <v>-9.1321420960881037E-6</v>
      </c>
      <c r="F9" s="20">
        <v>0</v>
      </c>
      <c r="G9" s="25">
        <v>0.3</v>
      </c>
      <c r="H9" s="22">
        <v>-0.11299999999998589</v>
      </c>
      <c r="I9" s="23">
        <v>-0.19</v>
      </c>
    </row>
    <row r="10" spans="1:9" s="15" customFormat="1" x14ac:dyDescent="0.25">
      <c r="A10" s="16" t="s">
        <v>16</v>
      </c>
      <c r="B10" s="17">
        <v>15.2</v>
      </c>
      <c r="C10" s="18">
        <v>15.087</v>
      </c>
      <c r="D10" s="19">
        <f t="shared" si="0"/>
        <v>-0.11299999999999955</v>
      </c>
      <c r="E10" s="10">
        <f t="shared" si="1"/>
        <v>-7.4342105263157602E-3</v>
      </c>
      <c r="F10" s="25">
        <v>0</v>
      </c>
      <c r="G10" s="25">
        <v>0.39</v>
      </c>
      <c r="H10" s="22">
        <v>-0.10299999999999954</v>
      </c>
      <c r="I10" s="23">
        <v>-0.4</v>
      </c>
    </row>
    <row r="11" spans="1:9" s="15" customFormat="1" x14ac:dyDescent="0.25">
      <c r="A11" s="16" t="s">
        <v>17</v>
      </c>
      <c r="B11" s="17">
        <v>4.37</v>
      </c>
      <c r="C11" s="17">
        <v>4.2960000000000003</v>
      </c>
      <c r="D11" s="26">
        <f t="shared" si="0"/>
        <v>-7.3999999999999844E-2</v>
      </c>
      <c r="E11" s="27">
        <f t="shared" si="1"/>
        <v>-1.6933638443935889E-2</v>
      </c>
      <c r="F11" s="25">
        <v>0</v>
      </c>
      <c r="G11" s="21">
        <v>0</v>
      </c>
      <c r="H11" s="22">
        <v>-7.3999999999999844E-2</v>
      </c>
      <c r="I11" s="28">
        <v>0</v>
      </c>
    </row>
    <row r="12" spans="1:9" s="15" customFormat="1" ht="26.25" thickBot="1" x14ac:dyDescent="0.3">
      <c r="A12" s="29" t="s">
        <v>18</v>
      </c>
      <c r="B12" s="30">
        <f>SUM(B6:B11)</f>
        <v>7767.3559999999998</v>
      </c>
      <c r="C12" s="31">
        <f>SUM(C6:C11)</f>
        <v>7818.4269999999997</v>
      </c>
      <c r="D12" s="30">
        <f t="shared" ref="D12" si="2">SUM(D6:D11)</f>
        <v>51.071000000000353</v>
      </c>
      <c r="E12" s="32">
        <f t="shared" si="1"/>
        <v>6.5750816622799774E-3</v>
      </c>
      <c r="F12" s="33">
        <f>SUM(F6:F11)</f>
        <v>16.3</v>
      </c>
      <c r="G12" s="30">
        <f t="shared" ref="G12" si="3">SUM(G6:G11)</f>
        <v>50.47</v>
      </c>
      <c r="H12" s="34">
        <f>SUM(H6:H11)</f>
        <v>52.071000000000346</v>
      </c>
      <c r="I12" s="35">
        <f>SUM(I6:I11)</f>
        <v>-67.77000000000001</v>
      </c>
    </row>
    <row r="13" spans="1:9" x14ac:dyDescent="0.2">
      <c r="A13" s="38" t="s">
        <v>19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">
      <c r="I15" s="36"/>
    </row>
    <row r="19" spans="9:9" x14ac:dyDescent="0.2">
      <c r="I19" s="37"/>
    </row>
  </sheetData>
  <mergeCells count="11">
    <mergeCell ref="A13:I13"/>
    <mergeCell ref="A1:I1"/>
    <mergeCell ref="A2:I2"/>
    <mergeCell ref="B3:B5"/>
    <mergeCell ref="C3:C5"/>
    <mergeCell ref="D3:E4"/>
    <mergeCell ref="F3:I3"/>
    <mergeCell ref="F4:F5"/>
    <mergeCell ref="G4:G5"/>
    <mergeCell ref="H4:H5"/>
    <mergeCell ref="I4:I5"/>
  </mergeCells>
  <pageMargins left="0.7" right="0.7" top="0.75" bottom="0.75" header="0.3" footer="0.3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Explanation of Variance FY18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2019-03-15T17:06:15Z</dcterms:created>
  <dcterms:modified xsi:type="dcterms:W3CDTF">2019-03-15T23:19:24Z</dcterms:modified>
</cp:coreProperties>
</file>