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5F9F5D0C-B41E-4A41-9654-713A1113AB6A}" xr6:coauthVersionLast="45" xr6:coauthVersionMax="45" xr10:uidLastSave="{00000000-0000-0000-0000-000000000000}"/>
  <bookViews>
    <workbookView xWindow="-120" yWindow="-120" windowWidth="29040" windowHeight="15840" xr2:uid="{B7F74517-8C54-4B09-AC2B-D5E98598ACA4}"/>
  </bookViews>
  <sheets>
    <sheet name="NSF Facilities 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F9" i="1"/>
  <c r="E9" i="1"/>
  <c r="E8" i="1"/>
  <c r="F8" i="1" s="1"/>
  <c r="F7" i="1"/>
  <c r="E7" i="1"/>
  <c r="E6" i="1"/>
  <c r="F6" i="1" s="1"/>
  <c r="D5" i="1"/>
  <c r="E5" i="1" s="1"/>
  <c r="F5" i="1" s="1"/>
  <c r="C5" i="1"/>
  <c r="C11" i="1" s="1"/>
  <c r="B5" i="1"/>
  <c r="B11" i="1" s="1"/>
  <c r="D11" i="1" l="1"/>
  <c r="E11" i="1" s="1"/>
  <c r="F11" i="1" s="1"/>
</calcChain>
</file>

<file path=xl/sharedStrings.xml><?xml version="1.0" encoding="utf-8"?>
<sst xmlns="http://schemas.openxmlformats.org/spreadsheetml/2006/main" count="15" uniqueCount="15">
  <si>
    <t>Major Multi-User Research Facilities Funding</t>
  </si>
  <si>
    <t>(Dollars in Millions)</t>
  </si>
  <si>
    <t>FY 2019
Actual</t>
  </si>
  <si>
    <t>FY 2020
(TBD)</t>
  </si>
  <si>
    <t>FY 2021
Request</t>
  </si>
  <si>
    <t>Change over 
FY 2019 Actual</t>
  </si>
  <si>
    <t>Amount</t>
  </si>
  <si>
    <t>Percent</t>
  </si>
  <si>
    <t>Total Research and Related Activities</t>
  </si>
  <si>
    <t>Operations and Maintenance of Existing Facilities</t>
  </si>
  <si>
    <t>Federally Funded Research and
   Development Centers</t>
  </si>
  <si>
    <t>Operations and Maintenance of Facilities 
   under Construction</t>
  </si>
  <si>
    <t>R&amp;RA Design Stage Activities</t>
  </si>
  <si>
    <t>Major Research Equipment and Facilities
   Construction</t>
  </si>
  <si>
    <t>Total, Major Multi-User Research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</si>
</sst>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"/>
    <numFmt numFmtId="166" formatCode="#,##0.00;\-#,##0.00;&quot;-&quot;??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1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164" fontId="4" fillId="0" borderId="3" xfId="0" applyNumberFormat="1" applyFont="1" applyBorder="1" applyAlignment="1">
      <alignment vertical="top"/>
    </xf>
    <xf numFmtId="165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2" fontId="3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6" fontId="6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1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vertical="top"/>
    </xf>
    <xf numFmtId="165" fontId="1" fillId="0" borderId="2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164" fontId="4" fillId="0" borderId="4" xfId="0" applyNumberFormat="1" applyFont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0" fontId="7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</cellXfs>
  <cellStyles count="4">
    <cellStyle name="Normal" xfId="0" builtinId="0"/>
    <cellStyle name="Normal 2" xfId="1" xr:uid="{DF5076D2-91DA-42F7-8A0C-6DE2AD4938EB}"/>
    <cellStyle name="Normal 3 2" xfId="3" xr:uid="{C9091C29-1EF2-423B-A0E9-621E98052DD2}"/>
    <cellStyle name="Normal 5" xfId="2" xr:uid="{3B6A0AE6-E531-4865-876A-30D69B3F5A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1977E-AD9D-4D89-9EAD-24F29BF5FD8C}">
  <dimension ref="A1:F13"/>
  <sheetViews>
    <sheetView showGridLines="0" tabSelected="1" workbookViewId="0">
      <selection activeCell="K22" sqref="K22"/>
    </sheetView>
  </sheetViews>
  <sheetFormatPr defaultColWidth="8.85546875" defaultRowHeight="12.75" x14ac:dyDescent="0.2"/>
  <cols>
    <col min="1" max="1" width="45.7109375" style="1" customWidth="1"/>
    <col min="2" max="4" width="9.7109375" style="1" customWidth="1"/>
    <col min="5" max="6" width="9.140625" style="1" customWidth="1"/>
    <col min="7" max="16384" width="8.85546875" style="1"/>
  </cols>
  <sheetData>
    <row r="1" spans="1:6" x14ac:dyDescent="0.2">
      <c r="A1" s="24" t="s">
        <v>0</v>
      </c>
      <c r="B1" s="24"/>
      <c r="C1" s="24"/>
      <c r="D1" s="24"/>
      <c r="E1" s="24"/>
      <c r="F1" s="24"/>
    </row>
    <row r="2" spans="1:6" ht="13.5" thickBot="1" x14ac:dyDescent="0.25">
      <c r="A2" s="25" t="s">
        <v>1</v>
      </c>
      <c r="B2" s="25"/>
      <c r="C2" s="25"/>
      <c r="D2" s="25"/>
      <c r="E2" s="25"/>
      <c r="F2" s="25"/>
    </row>
    <row r="3" spans="1:6" ht="29.1" customHeight="1" x14ac:dyDescent="0.2">
      <c r="A3" s="2"/>
      <c r="B3" s="26" t="s">
        <v>2</v>
      </c>
      <c r="C3" s="26" t="s">
        <v>3</v>
      </c>
      <c r="D3" s="26" t="s">
        <v>4</v>
      </c>
      <c r="E3" s="28" t="s">
        <v>5</v>
      </c>
      <c r="F3" s="28"/>
    </row>
    <row r="4" spans="1:6" x14ac:dyDescent="0.2">
      <c r="A4" s="3"/>
      <c r="B4" s="27"/>
      <c r="C4" s="27"/>
      <c r="D4" s="27"/>
      <c r="E4" s="4" t="s">
        <v>6</v>
      </c>
      <c r="F4" s="4" t="s">
        <v>7</v>
      </c>
    </row>
    <row r="5" spans="1:6" s="9" customFormat="1" x14ac:dyDescent="0.25">
      <c r="A5" s="5" t="s">
        <v>8</v>
      </c>
      <c r="B5" s="6">
        <f>SUM(B6:B9)</f>
        <v>1026.3800000000001</v>
      </c>
      <c r="C5" s="6">
        <f>SUM(C6:C9)</f>
        <v>0</v>
      </c>
      <c r="D5" s="6">
        <f>SUM(D6:D9)</f>
        <v>867.42000000000007</v>
      </c>
      <c r="E5" s="7">
        <f>D5-B5</f>
        <v>-158.96000000000004</v>
      </c>
      <c r="F5" s="8">
        <f>IF(B5&lt;&gt;0,E5/B5,"N/A")</f>
        <v>-0.15487441298544399</v>
      </c>
    </row>
    <row r="6" spans="1:6" s="9" customFormat="1" ht="15" customHeight="1" x14ac:dyDescent="0.25">
      <c r="A6" s="10" t="s">
        <v>9</v>
      </c>
      <c r="B6" s="11">
        <v>684.44</v>
      </c>
      <c r="C6" s="12">
        <v>0</v>
      </c>
      <c r="D6" s="11">
        <v>598.38</v>
      </c>
      <c r="E6" s="13">
        <f t="shared" ref="E6:E11" si="0">D6-B6</f>
        <v>-86.060000000000059</v>
      </c>
      <c r="F6" s="14">
        <f t="shared" ref="F6:F11" si="1">IF(B6&lt;&gt;0,E6/B6,"N/A")</f>
        <v>-0.12573782946642517</v>
      </c>
    </row>
    <row r="7" spans="1:6" s="9" customFormat="1" ht="25.5" x14ac:dyDescent="0.25">
      <c r="A7" s="10" t="s">
        <v>10</v>
      </c>
      <c r="B7" s="11">
        <v>331.44</v>
      </c>
      <c r="C7" s="12">
        <v>0</v>
      </c>
      <c r="D7" s="11">
        <v>264.04000000000002</v>
      </c>
      <c r="E7" s="13">
        <f t="shared" si="0"/>
        <v>-67.399999999999977</v>
      </c>
      <c r="F7" s="14">
        <f t="shared" si="1"/>
        <v>-0.20335505672218193</v>
      </c>
    </row>
    <row r="8" spans="1:6" s="9" customFormat="1" ht="25.5" x14ac:dyDescent="0.25">
      <c r="A8" s="10" t="s">
        <v>11</v>
      </c>
      <c r="B8" s="11">
        <v>8.5</v>
      </c>
      <c r="C8" s="12">
        <v>0</v>
      </c>
      <c r="D8" s="11">
        <v>5</v>
      </c>
      <c r="E8" s="13">
        <f t="shared" si="0"/>
        <v>-3.5</v>
      </c>
      <c r="F8" s="15">
        <f t="shared" si="1"/>
        <v>-0.41176470588235292</v>
      </c>
    </row>
    <row r="9" spans="1:6" s="9" customFormat="1" x14ac:dyDescent="0.25">
      <c r="A9" s="16" t="s">
        <v>12</v>
      </c>
      <c r="B9" s="11">
        <v>2</v>
      </c>
      <c r="C9" s="12">
        <v>0</v>
      </c>
      <c r="D9" s="12">
        <v>0</v>
      </c>
      <c r="E9" s="13">
        <f t="shared" si="0"/>
        <v>-2</v>
      </c>
      <c r="F9" s="14">
        <f t="shared" si="1"/>
        <v>-1</v>
      </c>
    </row>
    <row r="10" spans="1:6" s="9" customFormat="1" ht="25.5" x14ac:dyDescent="0.25">
      <c r="A10" s="17" t="s">
        <v>13</v>
      </c>
      <c r="B10" s="18">
        <v>284.95</v>
      </c>
      <c r="C10" s="18">
        <v>0</v>
      </c>
      <c r="D10" s="18">
        <v>228.75</v>
      </c>
      <c r="E10" s="18">
        <f t="shared" si="0"/>
        <v>-56.199999999999989</v>
      </c>
      <c r="F10" s="19">
        <f t="shared" si="1"/>
        <v>-0.19722758378662919</v>
      </c>
    </row>
    <row r="11" spans="1:6" s="9" customFormat="1" ht="13.5" thickBot="1" x14ac:dyDescent="0.3">
      <c r="A11" s="20" t="s">
        <v>14</v>
      </c>
      <c r="B11" s="21">
        <f>SUM(B5,B10)</f>
        <v>1311.3300000000002</v>
      </c>
      <c r="C11" s="21">
        <f>SUM(C5,C10)</f>
        <v>0</v>
      </c>
      <c r="D11" s="21">
        <f>SUM(D5,D10)</f>
        <v>1096.17</v>
      </c>
      <c r="E11" s="21">
        <f t="shared" si="0"/>
        <v>-215.16000000000008</v>
      </c>
      <c r="F11" s="22">
        <f t="shared" si="1"/>
        <v>-0.16407769211411319</v>
      </c>
    </row>
    <row r="13" spans="1:6" x14ac:dyDescent="0.2">
      <c r="A13" s="23"/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D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Facilities Summary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2020-02-06T20:13:42Z</dcterms:created>
  <dcterms:modified xsi:type="dcterms:W3CDTF">2020-02-06T20:19:56Z</dcterms:modified>
</cp:coreProperties>
</file>