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865FC877-74CE-4AC8-9C6A-B7ED59145A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ther Org Ex Activities" sheetId="4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  <c r="E9" i="49" s="1"/>
  <c r="C9" i="49"/>
  <c r="B9" i="49"/>
  <c r="E8" i="49"/>
  <c r="F8" i="49" s="1"/>
  <c r="E7" i="49"/>
  <c r="F7" i="49" s="1"/>
  <c r="E6" i="49"/>
  <c r="F6" i="49" s="1"/>
  <c r="E5" i="49"/>
  <c r="F5" i="49" s="1"/>
  <c r="F9" i="49" l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<sst xmlns="http://schemas.openxmlformats.org/spreadsheetml/2006/main" count="13" uniqueCount="13">
  <si>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</si>
  <si>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</si>
  <si>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</si>
  <si>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 xml:space="preserve"> Other Organizational Excellence Activities</t>
  </si>
  <si>
    <t>Public Access Initiative</t>
  </si>
  <si>
    <t>Total</t>
  </si>
  <si>
    <t>Major Facilities Admin Reviews &amp; Audits</t>
  </si>
  <si>
    <t>Evaluation &amp; Assessment Capability (EAC)</t>
  </si>
  <si>
    <t>Planning &amp; Policy Support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</si>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</sst>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4">
    <xf numFmtId="165" fontId="0" fillId="0" borderId="0" xfId="0"/>
    <xf numFmtId="165" fontId="24" fillId="0" borderId="0" xfId="0" applyFont="1"/>
    <xf numFmtId="165" fontId="23" fillId="0" borderId="0" xfId="0" applyFont="1" applyAlignment="1">
      <alignment vertical="top"/>
    </xf>
    <xf numFmtId="165" fontId="24" fillId="0" borderId="0" xfId="0" applyFont="1" applyAlignment="1">
      <alignment vertical="center"/>
    </xf>
    <xf numFmtId="165" fontId="24" fillId="0" borderId="0" xfId="0" applyFont="1" applyBorder="1" applyAlignment="1">
      <alignment horizontal="center"/>
    </xf>
    <xf numFmtId="165" fontId="24" fillId="0" borderId="2" xfId="0" applyFont="1" applyBorder="1" applyAlignment="1">
      <alignment horizontal="center"/>
    </xf>
    <xf numFmtId="167" fontId="3" fillId="0" borderId="0" xfId="6080" applyNumberFormat="1" applyFont="1" applyFill="1" applyBorder="1" applyAlignment="1">
      <alignment horizontal="right" vertical="top"/>
    </xf>
    <xf numFmtId="165" fontId="3" fillId="0" borderId="0" xfId="0" applyFont="1" applyAlignment="1">
      <alignment vertical="top"/>
    </xf>
    <xf numFmtId="166" fontId="23" fillId="0" borderId="0" xfId="0" applyNumberFormat="1" applyFont="1" applyFill="1" applyBorder="1" applyAlignment="1">
      <alignment vertical="top"/>
    </xf>
    <xf numFmtId="4" fontId="46" fillId="0" borderId="1" xfId="0" applyNumberFormat="1" applyFont="1" applyBorder="1" applyAlignment="1">
      <alignment vertical="top" wrapText="1"/>
    </xf>
    <xf numFmtId="169" fontId="23" fillId="0" borderId="1" xfId="0" applyNumberFormat="1" applyFont="1" applyFill="1" applyBorder="1" applyAlignment="1">
      <alignment vertical="top"/>
    </xf>
    <xf numFmtId="167" fontId="23" fillId="0" borderId="1" xfId="6080" applyNumberFormat="1" applyFont="1" applyFill="1" applyBorder="1" applyAlignment="1">
      <alignment horizontal="right" vertical="top"/>
    </xf>
    <xf numFmtId="168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9" fontId="9" fillId="0" borderId="0" xfId="0" applyNumberFormat="1" applyFont="1" applyBorder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168" fontId="3" fillId="0" borderId="0" xfId="0" applyNumberFormat="1" applyFont="1" applyFill="1" applyBorder="1" applyAlignment="1">
      <alignment vertical="top"/>
    </xf>
    <xf numFmtId="168" fontId="24" fillId="0" borderId="0" xfId="0" applyNumberFormat="1" applyFont="1" applyBorder="1" applyAlignment="1">
      <alignment vertical="top"/>
    </xf>
    <xf numFmtId="168" fontId="24" fillId="0" borderId="2" xfId="0" applyNumberFormat="1" applyFont="1" applyBorder="1" applyAlignment="1">
      <alignment vertical="top"/>
    </xf>
    <xf numFmtId="169" fontId="3" fillId="0" borderId="0" xfId="0" applyNumberFormat="1" applyFont="1" applyFill="1" applyBorder="1" applyAlignment="1">
      <alignment horizontal="right" vertical="top"/>
    </xf>
    <xf numFmtId="169" fontId="3" fillId="0" borderId="0" xfId="0" applyNumberFormat="1" applyFont="1" applyFill="1" applyBorder="1" applyAlignment="1">
      <alignment vertical="top"/>
    </xf>
    <xf numFmtId="169" fontId="24" fillId="0" borderId="0" xfId="0" applyNumberFormat="1" applyFont="1" applyBorder="1" applyAlignment="1">
      <alignment vertical="top"/>
    </xf>
    <xf numFmtId="49" fontId="9" fillId="0" borderId="2" xfId="0" applyNumberFormat="1" applyFont="1" applyBorder="1" applyAlignment="1">
      <alignment horizontal="left" vertical="top" wrapText="1"/>
    </xf>
    <xf numFmtId="165" fontId="3" fillId="0" borderId="2" xfId="0" applyFont="1" applyFill="1" applyBorder="1" applyAlignment="1">
      <alignment horizontal="right" wrapText="1"/>
    </xf>
    <xf numFmtId="3" fontId="73" fillId="0" borderId="0" xfId="0" applyNumberFormat="1" applyFont="1" applyBorder="1" applyAlignment="1">
      <alignment horizontal="left" vertical="top" wrapText="1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3" fillId="0" borderId="31" xfId="0" applyFont="1" applyFill="1" applyBorder="1" applyAlignment="1">
      <alignment horizontal="center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5.26953125" style="1" customWidth="1"/>
    <col min="2" max="6" width="9.81640625" style="1" customWidth="1"/>
    <col min="7" max="16384" width="8.7265625" style="1"/>
  </cols>
  <sheetData>
    <row r="1" spans="1:8" ht="14.15" customHeight="1" x14ac:dyDescent="0.25">
      <c r="A1" s="25" t="s">
        <v>3</v>
      </c>
      <c r="B1" s="25"/>
      <c r="C1" s="25"/>
      <c r="D1" s="25"/>
      <c r="E1" s="25"/>
      <c r="F1" s="25"/>
    </row>
    <row r="2" spans="1:8" ht="14.15" customHeight="1" thickBot="1" x14ac:dyDescent="0.3">
      <c r="A2" s="26" t="s">
        <v>0</v>
      </c>
      <c r="B2" s="26"/>
      <c r="C2" s="26"/>
      <c r="D2" s="26"/>
      <c r="E2" s="26"/>
      <c r="F2" s="26"/>
    </row>
    <row r="3" spans="1:8" ht="27" customHeight="1" x14ac:dyDescent="0.25">
      <c r="A3" s="4"/>
      <c r="B3" s="27" t="s">
        <v>9</v>
      </c>
      <c r="C3" s="29" t="s">
        <v>11</v>
      </c>
      <c r="D3" s="31" t="s">
        <v>10</v>
      </c>
      <c r="E3" s="33" t="s">
        <v>12</v>
      </c>
      <c r="F3" s="33"/>
    </row>
    <row r="4" spans="1:8" ht="14.15" customHeight="1" x14ac:dyDescent="0.25">
      <c r="A4" s="5"/>
      <c r="B4" s="28"/>
      <c r="C4" s="30"/>
      <c r="D4" s="32"/>
      <c r="E4" s="23" t="s">
        <v>1</v>
      </c>
      <c r="F4" s="23" t="s">
        <v>2</v>
      </c>
    </row>
    <row r="5" spans="1:8" ht="14.15" customHeight="1" x14ac:dyDescent="0.25">
      <c r="A5" s="14" t="s">
        <v>6</v>
      </c>
      <c r="B5" s="19">
        <v>0.97860000000000003</v>
      </c>
      <c r="C5" s="20">
        <v>0</v>
      </c>
      <c r="D5" s="21">
        <v>0.22</v>
      </c>
      <c r="E5" s="21">
        <f>D5-B5</f>
        <v>-0.75860000000000005</v>
      </c>
      <c r="F5" s="6">
        <f>IF(B5=0,"N/A",E5/B5)</f>
        <v>-0.77518904557531165</v>
      </c>
    </row>
    <row r="6" spans="1:8" ht="14.15" customHeight="1" x14ac:dyDescent="0.25">
      <c r="A6" s="14" t="s">
        <v>7</v>
      </c>
      <c r="B6" s="16">
        <v>3</v>
      </c>
      <c r="C6" s="16">
        <v>0</v>
      </c>
      <c r="D6" s="17">
        <v>3</v>
      </c>
      <c r="E6" s="17">
        <f t="shared" ref="E6:E9" si="0">D6-B6</f>
        <v>0</v>
      </c>
      <c r="F6" s="6">
        <f t="shared" ref="F6:F9" si="1">IF(B6=0,"N/A",E6/B6)</f>
        <v>0</v>
      </c>
    </row>
    <row r="7" spans="1:8" s="7" customFormat="1" ht="14.15" customHeight="1" x14ac:dyDescent="0.25">
      <c r="A7" s="15" t="s">
        <v>4</v>
      </c>
      <c r="B7" s="16">
        <v>0.91096699999999997</v>
      </c>
      <c r="C7" s="16">
        <v>0</v>
      </c>
      <c r="D7" s="17">
        <v>1.63</v>
      </c>
      <c r="E7" s="16">
        <f t="shared" si="0"/>
        <v>0.71903299999999992</v>
      </c>
      <c r="F7" s="6">
        <f t="shared" si="1"/>
        <v>0.78930740630560703</v>
      </c>
      <c r="H7" s="8"/>
    </row>
    <row r="8" spans="1:8" s="7" customFormat="1" ht="15.65" customHeight="1" x14ac:dyDescent="0.35">
      <c r="A8" s="22" t="s">
        <v>8</v>
      </c>
      <c r="B8" s="12">
        <v>3.7332480000000001</v>
      </c>
      <c r="C8" s="12">
        <v>0</v>
      </c>
      <c r="D8" s="18">
        <v>4</v>
      </c>
      <c r="E8" s="12">
        <f t="shared" si="0"/>
        <v>0.26675199999999988</v>
      </c>
      <c r="F8" s="13">
        <f t="shared" si="1"/>
        <v>7.1453061784269314E-2</v>
      </c>
      <c r="H8" s="8"/>
    </row>
    <row r="9" spans="1:8" s="2" customFormat="1" ht="14.15" customHeight="1" thickBot="1" x14ac:dyDescent="0.4">
      <c r="A9" s="9" t="s">
        <v>5</v>
      </c>
      <c r="B9" s="10">
        <f>SUM(B5:B8)</f>
        <v>8.622815000000001</v>
      </c>
      <c r="C9" s="10">
        <f>SUM(C5:C8)</f>
        <v>0</v>
      </c>
      <c r="D9" s="10">
        <f>SUM(D5:D8)</f>
        <v>8.85</v>
      </c>
      <c r="E9" s="10">
        <f t="shared" si="0"/>
        <v>0.22718499999999864</v>
      </c>
      <c r="F9" s="11">
        <f t="shared" si="1"/>
        <v>2.6346964419391883E-2</v>
      </c>
    </row>
    <row r="10" spans="1:8" s="3" customFormat="1" ht="6.65" customHeight="1" x14ac:dyDescent="0.35">
      <c r="A10" s="24"/>
      <c r="B10" s="24"/>
      <c r="C10" s="24"/>
      <c r="D10" s="24"/>
      <c r="E10" s="24"/>
      <c r="F10" s="24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Org Ex 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