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9B564A3-CE12-4193-97C4-90E5F47FD2AF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IT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3" l="1"/>
  <c r="E11" i="13"/>
  <c r="E10" i="13"/>
  <c r="D10" i="13"/>
  <c r="C10" i="13"/>
  <c r="B10" i="13"/>
  <c r="F10" i="13" s="1"/>
  <c r="F9" i="13"/>
  <c r="E9" i="13"/>
  <c r="E8" i="13"/>
  <c r="F8" i="13" s="1"/>
  <c r="D7" i="13"/>
  <c r="C7" i="13"/>
  <c r="B7" i="13"/>
  <c r="E7" i="13" s="1"/>
  <c r="D6" i="13"/>
  <c r="E6" i="13" s="1"/>
  <c r="B6" i="13"/>
  <c r="D5" i="13"/>
  <c r="F6" i="13" l="1"/>
  <c r="B5" i="13"/>
  <c r="F7" i="13"/>
  <c r="E5" i="13" l="1"/>
  <c r="F5" i="13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<sst xmlns="http://schemas.openxmlformats.org/spreadsheetml/2006/main" count="15" uniqueCount="15">
  <si>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</si>
  <si>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</si>
  <si>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</si>
  <si>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</si>
  <si>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</si>
  <si>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Education</t>
  </si>
  <si>
    <t>Infrastructure</t>
  </si>
  <si>
    <t>Centers Funding (total)</t>
  </si>
  <si>
    <t>Research Resources</t>
  </si>
  <si>
    <t>FY 2021
Request</t>
  </si>
  <si>
    <t>FY 2020
(TBD)</t>
  </si>
  <si>
    <t>FY 2019
Actual</t>
  </si>
  <si>
    <t>Change over
FY 2019 Actual</t>
  </si>
  <si>
    <t>STC: Center for Brains, Minds and 
   Machines: The Science and the 
   Technology of Intelligence</t>
  </si>
  <si>
    <t>ITR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</si>
</sst>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0" xfId="0" applyFont="1" applyFill="1" applyBorder="1" applyAlignment="1">
      <alignment horizontal="left" vertical="top" wrapText="1" indent="1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0" fillId="0" borderId="1" xfId="0" applyFont="1" applyBorder="1" applyAlignme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0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1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8.54296875" style="1" customWidth="1"/>
    <col min="2" max="6" width="8.6328125" style="1" customWidth="1"/>
    <col min="7" max="16384" width="8.81640625" style="1"/>
  </cols>
  <sheetData>
    <row r="1" spans="1:6" ht="14.5" customHeight="1" x14ac:dyDescent="0.25">
      <c r="A1" s="30" t="s">
        <v>14</v>
      </c>
      <c r="B1" s="30"/>
      <c r="C1" s="30"/>
      <c r="D1" s="30"/>
      <c r="E1" s="30"/>
      <c r="F1" s="30"/>
    </row>
    <row r="2" spans="1:6" ht="14.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27" customHeight="1" x14ac:dyDescent="0.25">
      <c r="A3" s="18"/>
      <c r="B3" s="34" t="s">
        <v>11</v>
      </c>
      <c r="C3" s="32" t="s">
        <v>10</v>
      </c>
      <c r="D3" s="34" t="s">
        <v>9</v>
      </c>
      <c r="E3" s="35" t="s">
        <v>12</v>
      </c>
      <c r="F3" s="36"/>
    </row>
    <row r="4" spans="1:6" ht="14.5" customHeight="1" x14ac:dyDescent="0.25">
      <c r="A4" s="19"/>
      <c r="B4" s="33"/>
      <c r="C4" s="33"/>
      <c r="D4" s="33"/>
      <c r="E4" s="17" t="s">
        <v>1</v>
      </c>
      <c r="F4" s="17" t="s">
        <v>2</v>
      </c>
    </row>
    <row r="5" spans="1:6" ht="14.5" customHeight="1" x14ac:dyDescent="0.3">
      <c r="A5" s="9" t="s">
        <v>3</v>
      </c>
      <c r="B5" s="10">
        <f>B6+B9+B10</f>
        <v>131.93</v>
      </c>
      <c r="C5" s="10">
        <v>0</v>
      </c>
      <c r="D5" s="10">
        <f>D6+D9+D10</f>
        <v>146.25</v>
      </c>
      <c r="E5" s="11">
        <f t="shared" ref="E5:E11" si="0">D5-B5</f>
        <v>14.319999999999993</v>
      </c>
      <c r="F5" s="12">
        <f t="shared" ref="F5:F11" si="1">IF(B5=0,"N/A",E5/B5)</f>
        <v>0.10854240885317966</v>
      </c>
    </row>
    <row r="6" spans="1:6" ht="14.5" customHeight="1" x14ac:dyDescent="0.3">
      <c r="A6" s="13" t="s">
        <v>4</v>
      </c>
      <c r="B6" s="14">
        <f>131.93-B9-B10</f>
        <v>114</v>
      </c>
      <c r="C6" s="14">
        <v>0</v>
      </c>
      <c r="D6" s="14">
        <f>146.25-D9-D10</f>
        <v>132.25</v>
      </c>
      <c r="E6" s="15">
        <f t="shared" si="0"/>
        <v>18.25</v>
      </c>
      <c r="F6" s="8">
        <f t="shared" si="1"/>
        <v>0.16008771929824561</v>
      </c>
    </row>
    <row r="7" spans="1:6" ht="14.5" customHeight="1" x14ac:dyDescent="0.25">
      <c r="A7" s="16" t="s">
        <v>7</v>
      </c>
      <c r="B7" s="3">
        <f>SUM(B8:B8)</f>
        <v>1</v>
      </c>
      <c r="C7" s="3">
        <f>SUM(C8:C8)</f>
        <v>0</v>
      </c>
      <c r="D7" s="3">
        <f>SUM(D8:D8)</f>
        <v>0.83</v>
      </c>
      <c r="E7" s="4">
        <f t="shared" si="0"/>
        <v>-0.17000000000000004</v>
      </c>
      <c r="F7" s="2">
        <f t="shared" si="1"/>
        <v>-0.17000000000000004</v>
      </c>
    </row>
    <row r="8" spans="1:6" ht="42" customHeight="1" x14ac:dyDescent="0.25">
      <c r="A8" s="20" t="s">
        <v>13</v>
      </c>
      <c r="B8" s="21">
        <v>1</v>
      </c>
      <c r="C8" s="21">
        <v>0</v>
      </c>
      <c r="D8" s="21">
        <v>0.83</v>
      </c>
      <c r="E8" s="22">
        <f t="shared" si="0"/>
        <v>-0.17000000000000004</v>
      </c>
      <c r="F8" s="23">
        <f t="shared" si="1"/>
        <v>-0.17000000000000004</v>
      </c>
    </row>
    <row r="9" spans="1:6" ht="14.5" customHeight="1" x14ac:dyDescent="0.25">
      <c r="A9" s="25" t="s">
        <v>5</v>
      </c>
      <c r="B9" s="26">
        <v>1.47</v>
      </c>
      <c r="C9" s="26">
        <v>0</v>
      </c>
      <c r="D9" s="26">
        <v>0</v>
      </c>
      <c r="E9" s="27">
        <f t="shared" si="0"/>
        <v>-1.47</v>
      </c>
      <c r="F9" s="28">
        <f t="shared" si="1"/>
        <v>-1</v>
      </c>
    </row>
    <row r="10" spans="1:6" ht="14.5" customHeight="1" x14ac:dyDescent="0.3">
      <c r="A10" s="13" t="s">
        <v>6</v>
      </c>
      <c r="B10" s="14">
        <f>SUM(B11:B11)</f>
        <v>16.46</v>
      </c>
      <c r="C10" s="14">
        <f>SUM(C11:C11)</f>
        <v>0</v>
      </c>
      <c r="D10" s="14">
        <f>SUM(D11:D11)</f>
        <v>14</v>
      </c>
      <c r="E10" s="15">
        <f t="shared" si="0"/>
        <v>-2.4600000000000009</v>
      </c>
      <c r="F10" s="8">
        <f t="shared" si="1"/>
        <v>-0.14945321992709604</v>
      </c>
    </row>
    <row r="11" spans="1:6" ht="14.5" customHeight="1" thickBot="1" x14ac:dyDescent="0.3">
      <c r="A11" s="24" t="s">
        <v>8</v>
      </c>
      <c r="B11" s="5">
        <v>16.46</v>
      </c>
      <c r="C11" s="5">
        <v>0</v>
      </c>
      <c r="D11" s="29">
        <v>14</v>
      </c>
      <c r="E11" s="6">
        <f t="shared" si="0"/>
        <v>-2.4600000000000009</v>
      </c>
      <c r="F11" s="7">
        <f t="shared" si="1"/>
        <v>-0.14945321992709604</v>
      </c>
    </row>
  </sheetData>
  <mergeCells count="6">
    <mergeCell ref="B3:B4"/>
    <mergeCell ref="C3:C4"/>
    <mergeCell ref="D3:D4"/>
    <mergeCell ref="E3:F3"/>
    <mergeCell ref="A1:F1"/>
    <mergeCell ref="A2:F2"/>
  </mergeCells>
  <pageMargins left="0.7" right="0.7" top="0.75" bottom="0.75" header="0.3" footer="0.3"/>
  <pageSetup orientation="portrait" r:id="rId1"/>
  <ignoredErrors>
    <ignoredError sqref="B5:D6 B7: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Props1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9C38CC-C416-40D8-91F0-CCDBC66CC4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e257d72b-1bc7-45e7-84d8-ca60afca65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cp:lastPrinted>2020-01-03T20:06:29Z</cp:lastPrinted>
  <dcterms:created xsi:type="dcterms:W3CDTF">2018-11-16T16:51:05Z</dcterms:created>
  <dcterms:modified xsi:type="dcterms:W3CDTF">2020-02-07T13:27:10Z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