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06 - Formatting\02 - Summary Tables and Charts\Standalone Excels for Extractions\"/>
    </mc:Choice>
  </mc:AlternateContent>
  <xr:revisionPtr revIDLastSave="0" documentId="13_ncr:1_{92F947D7-4628-4DFD-A072-1680A2643A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STC xCuts" sheetId="25" r:id="rId1"/>
  </sheets>
  <definedNames>
    <definedName name="_xlnm.Print_Area" localSheetId="0">'NSTC xCuts'!$A$1:$F$42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25" l="1"/>
  <c r="C14" i="25"/>
  <c r="C38" i="25"/>
  <c r="E37" i="25" l="1"/>
  <c r="F37" i="25" s="1"/>
  <c r="F39" i="25" l="1"/>
  <c r="E22" i="25" l="1"/>
  <c r="F22" i="25" s="1"/>
  <c r="E9" i="25"/>
  <c r="F9" i="25" s="1"/>
  <c r="E15" i="25"/>
  <c r="F15" i="25" s="1"/>
  <c r="E12" i="25"/>
  <c r="F12" i="25" s="1"/>
  <c r="E25" i="25"/>
  <c r="F25" i="25" s="1"/>
  <c r="E28" i="25"/>
  <c r="F28" i="25" s="1"/>
  <c r="E35" i="25"/>
  <c r="F35" i="25" s="1"/>
  <c r="E39" i="25"/>
  <c r="E11" i="25"/>
  <c r="F11" i="25" s="1"/>
  <c r="E26" i="25"/>
  <c r="F26" i="25" s="1"/>
  <c r="E36" i="25"/>
  <c r="F36" i="25" s="1"/>
  <c r="E21" i="25"/>
  <c r="F21" i="25" s="1"/>
  <c r="C29" i="25"/>
  <c r="E23" i="25"/>
  <c r="F23" i="25" s="1"/>
  <c r="C40" i="25"/>
  <c r="B38" i="25"/>
  <c r="B40" i="25" s="1"/>
  <c r="E34" i="25"/>
  <c r="F34" i="25" s="1"/>
  <c r="B27" i="25"/>
  <c r="B29" i="25" s="1"/>
  <c r="D14" i="25"/>
  <c r="D16" i="25" s="1"/>
  <c r="E13" i="25"/>
  <c r="F13" i="25" s="1"/>
  <c r="B14" i="25"/>
  <c r="E10" i="25"/>
  <c r="F10" i="25" s="1"/>
  <c r="E24" i="25"/>
  <c r="F24" i="25" s="1"/>
  <c r="E8" i="25"/>
  <c r="F8" i="25" s="1"/>
  <c r="D27" i="25"/>
  <c r="D38" i="25"/>
  <c r="D40" i="25" l="1"/>
  <c r="E38" i="25"/>
  <c r="F38" i="25" s="1"/>
  <c r="C16" i="25"/>
  <c r="D29" i="25"/>
  <c r="E27" i="25"/>
  <c r="F27" i="25" s="1"/>
  <c r="B16" i="25"/>
  <c r="E14" i="25"/>
  <c r="F14" i="25" s="1"/>
  <c r="E29" i="25" l="1"/>
  <c r="F29" i="25" s="1"/>
  <c r="E16" i="25"/>
  <c r="F16" i="25" s="1"/>
  <c r="E40" i="25"/>
  <c r="F40" i="25" s="1"/>
</calcChain>
</file>

<file path=xl/sharedStrings.xml><?xml version="1.0" encoding="utf-8"?>
<sst xmlns="http://schemas.openxmlformats.org/spreadsheetml/2006/main" count="50" uniqueCount="24">
  <si>
    <t>(Dollars in Millions)</t>
  </si>
  <si>
    <t>Amount</t>
  </si>
  <si>
    <t>Percent</t>
  </si>
  <si>
    <t>BIO</t>
  </si>
  <si>
    <t>CISE</t>
  </si>
  <si>
    <t>ENG</t>
  </si>
  <si>
    <t>GEO</t>
  </si>
  <si>
    <t>MPS</t>
  </si>
  <si>
    <t>SBE</t>
  </si>
  <si>
    <t>OISE</t>
  </si>
  <si>
    <t>OPP</t>
  </si>
  <si>
    <t>R&amp;RA</t>
  </si>
  <si>
    <t>EHR</t>
  </si>
  <si>
    <t>National Nanotechnology Initiative (NNI)</t>
  </si>
  <si>
    <t>U.S. Global Change Research Program (USGCRP)</t>
  </si>
  <si>
    <t>NSF Total</t>
  </si>
  <si>
    <t>Networking &amp; Information Technology R&amp;D (NITRD)</t>
  </si>
  <si>
    <t>NATIONAL SCIENCE FOUNDATION</t>
  </si>
  <si>
    <t>NSTC CROSSCUTS SUMMARY</t>
  </si>
  <si>
    <t>FY 2021 BUDGET REQUEST TO CONGRESS</t>
  </si>
  <si>
    <t>FY 2019
Actual</t>
  </si>
  <si>
    <t>FY 2021
Request</t>
  </si>
  <si>
    <t>FY 2020
(TBD)</t>
  </si>
  <si>
    <t>FY 2021 Request
 change over
 FY 2019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</si>
</sst>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8" x14ac:knownFonts="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2" fillId="0" borderId="0" xfId="0" applyFont="1" applyFill="1"/>
    <xf numFmtId="0" fontId="5" fillId="0" borderId="2" xfId="0" applyFont="1" applyFill="1" applyBorder="1" applyAlignment="1" applyProtection="1">
      <alignment vertical="top" wrapText="1" readingOrder="1"/>
      <protection locked="0"/>
    </xf>
    <xf numFmtId="0" fontId="5" fillId="0" borderId="3" xfId="0" applyFont="1" applyFill="1" applyBorder="1" applyAlignment="1">
      <alignment horizontal="right" readingOrder="1"/>
    </xf>
    <xf numFmtId="0" fontId="2" fillId="0" borderId="10" xfId="0" applyFont="1" applyFill="1" applyBorder="1" applyAlignment="1" applyProtection="1">
      <alignment wrapText="1" readingOrder="1"/>
      <protection locked="0"/>
    </xf>
    <xf numFmtId="166" fontId="2" fillId="0" borderId="12" xfId="10" applyNumberFormat="1" applyFont="1" applyFill="1" applyBorder="1" applyAlignment="1">
      <alignment horizontal="right"/>
    </xf>
    <xf numFmtId="0" fontId="2" fillId="0" borderId="2" xfId="0" applyFont="1" applyFill="1" applyBorder="1" applyAlignment="1" applyProtection="1">
      <alignment wrapText="1" readingOrder="1"/>
      <protection locked="0"/>
    </xf>
    <xf numFmtId="166" fontId="2" fillId="0" borderId="3" xfId="10" applyNumberFormat="1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wrapText="1" readingOrder="1"/>
      <protection locked="0"/>
    </xf>
    <xf numFmtId="166" fontId="5" fillId="0" borderId="7" xfId="10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vertical="center" wrapText="1" readingOrder="1"/>
      <protection locked="0"/>
    </xf>
    <xf numFmtId="166" fontId="5" fillId="0" borderId="6" xfId="1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 applyProtection="1">
      <alignment horizontal="right" readingOrder="1"/>
      <protection locked="0"/>
    </xf>
    <xf numFmtId="165" fontId="2" fillId="0" borderId="0" xfId="0" applyNumberFormat="1" applyFont="1" applyFill="1" applyBorder="1" applyAlignment="1" applyProtection="1">
      <alignment horizontal="right" readingOrder="1"/>
      <protection locked="0"/>
    </xf>
    <xf numFmtId="164" fontId="5" fillId="0" borderId="13" xfId="0" applyNumberFormat="1" applyFont="1" applyFill="1" applyBorder="1" applyAlignment="1" applyProtection="1">
      <alignment horizontal="right" readingOrder="1"/>
      <protection locked="0"/>
    </xf>
    <xf numFmtId="164" fontId="5" fillId="0" borderId="1" xfId="0" applyNumberFormat="1" applyFont="1" applyFill="1" applyBorder="1" applyAlignment="1" applyProtection="1">
      <alignment horizontal="right" vertical="center" readingOrder="1"/>
      <protection locked="0"/>
    </xf>
    <xf numFmtId="166" fontId="2" fillId="0" borderId="12" xfId="0" applyNumberFormat="1" applyFont="1" applyFill="1" applyBorder="1" applyAlignment="1" applyProtection="1">
      <alignment horizontal="right" readingOrder="1"/>
      <protection locked="0"/>
    </xf>
    <xf numFmtId="165" fontId="2" fillId="0" borderId="0" xfId="0" applyNumberFormat="1" applyFont="1" applyFill="1" applyBorder="1" applyAlignment="1" applyProtection="1">
      <alignment readingOrder="1"/>
      <protection locked="0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/>
    </xf>
    <xf numFmtId="0" fontId="5" fillId="0" borderId="21" xfId="0" applyFont="1" applyFill="1" applyBorder="1" applyAlignment="1" applyProtection="1">
      <alignment wrapText="1" readingOrder="1"/>
      <protection locked="0"/>
    </xf>
    <xf numFmtId="164" fontId="5" fillId="0" borderId="14" xfId="0" applyNumberFormat="1" applyFont="1" applyFill="1" applyBorder="1" applyAlignment="1" applyProtection="1">
      <alignment horizontal="right" readingOrder="1"/>
      <protection locked="0"/>
    </xf>
    <xf numFmtId="166" fontId="5" fillId="0" borderId="19" xfId="10" applyNumberFormat="1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vertical="top" wrapText="1" readingOrder="1"/>
      <protection locked="0"/>
    </xf>
    <xf numFmtId="164" fontId="5" fillId="0" borderId="14" xfId="0" applyNumberFormat="1" applyFont="1" applyFill="1" applyBorder="1" applyAlignment="1" applyProtection="1">
      <alignment readingOrder="1"/>
      <protection locked="0"/>
    </xf>
    <xf numFmtId="166" fontId="5" fillId="0" borderId="19" xfId="0" applyNumberFormat="1" applyFont="1" applyFill="1" applyBorder="1" applyAlignment="1" applyProtection="1">
      <alignment horizontal="right" readingOrder="1"/>
      <protection locked="0"/>
    </xf>
    <xf numFmtId="164" fontId="2" fillId="0" borderId="16" xfId="0" applyNumberFormat="1" applyFont="1" applyFill="1" applyBorder="1" applyAlignment="1" applyProtection="1">
      <alignment horizontal="right" readingOrder="1"/>
      <protection locked="0"/>
    </xf>
    <xf numFmtId="165" fontId="2" fillId="0" borderId="17" xfId="0" applyNumberFormat="1" applyFont="1" applyFill="1" applyBorder="1" applyAlignment="1" applyProtection="1">
      <alignment horizontal="right" readingOrder="1"/>
      <protection locked="0"/>
    </xf>
    <xf numFmtId="164" fontId="5" fillId="0" borderId="22" xfId="0" applyNumberFormat="1" applyFont="1" applyFill="1" applyBorder="1" applyAlignment="1" applyProtection="1">
      <alignment horizontal="right" readingOrder="1"/>
      <protection locked="0"/>
    </xf>
    <xf numFmtId="164" fontId="5" fillId="0" borderId="23" xfId="0" applyNumberFormat="1" applyFont="1" applyFill="1" applyBorder="1" applyAlignment="1" applyProtection="1">
      <alignment horizontal="right" readingOrder="1"/>
      <protection locked="0"/>
    </xf>
    <xf numFmtId="164" fontId="5" fillId="0" borderId="18" xfId="0" applyNumberFormat="1" applyFont="1" applyFill="1" applyBorder="1" applyAlignment="1" applyProtection="1">
      <alignment horizontal="right" vertical="center" readingOrder="1"/>
      <protection locked="0"/>
    </xf>
    <xf numFmtId="165" fontId="2" fillId="0" borderId="17" xfId="0" applyNumberFormat="1" applyFont="1" applyFill="1" applyBorder="1" applyAlignment="1" applyProtection="1">
      <alignment readingOrder="1"/>
      <protection locked="0"/>
    </xf>
    <xf numFmtId="0" fontId="5" fillId="0" borderId="0" xfId="0" applyFont="1" applyFill="1" applyBorder="1" applyAlignment="1" applyProtection="1">
      <alignment horizontal="right" wrapText="1" readingOrder="1"/>
      <protection locked="0"/>
    </xf>
    <xf numFmtId="0" fontId="5" fillId="0" borderId="0" xfId="0" applyFont="1" applyFill="1" applyAlignment="1" applyProtection="1">
      <alignment horizontal="center" vertical="top" wrapText="1" readingOrder="1"/>
      <protection locked="0"/>
    </xf>
    <xf numFmtId="0" fontId="2" fillId="0" borderId="1" xfId="0" applyFont="1" applyFill="1" applyBorder="1" applyAlignment="1" applyProtection="1">
      <alignment horizontal="center" wrapText="1" readingOrder="1"/>
      <protection locked="0"/>
    </xf>
    <xf numFmtId="0" fontId="5" fillId="0" borderId="0" xfId="0" applyFont="1" applyFill="1" applyBorder="1" applyAlignment="1" applyProtection="1">
      <alignment horizontal="right" wrapText="1" readingOrder="1"/>
      <protection locked="0"/>
    </xf>
    <xf numFmtId="0" fontId="5" fillId="0" borderId="0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 readingOrder="1"/>
      <protection locked="0"/>
    </xf>
    <xf numFmtId="0" fontId="5" fillId="0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right" wrapText="1" readingOrder="1"/>
      <protection locked="0"/>
    </xf>
    <xf numFmtId="0" fontId="5" fillId="0" borderId="1" xfId="0" applyNumberFormat="1" applyFont="1" applyFill="1" applyBorder="1" applyAlignment="1" applyProtection="1">
      <alignment horizontal="right" wrapText="1" readingOrder="1"/>
      <protection locked="0"/>
    </xf>
    <xf numFmtId="0" fontId="5" fillId="0" borderId="22" xfId="0" applyFont="1" applyFill="1" applyBorder="1" applyAlignment="1" applyProtection="1">
      <alignment horizontal="right" wrapText="1" readingOrder="1"/>
      <protection locked="0"/>
    </xf>
    <xf numFmtId="0" fontId="5" fillId="0" borderId="17" xfId="0" applyFont="1" applyFill="1" applyBorder="1" applyAlignment="1" applyProtection="1">
      <alignment horizontal="right" wrapText="1" readingOrder="1"/>
      <protection locked="0"/>
    </xf>
  </cellXfs>
  <cellStyles count="12">
    <cellStyle name="Currency 2" xfId="5" xr:uid="{00000000-0005-0000-0000-000000000000}"/>
    <cellStyle name="Currency 2 2" xfId="8" xr:uid="{00000000-0005-0000-0000-000001000000}"/>
    <cellStyle name="Currency 3" xfId="3" xr:uid="{00000000-0005-0000-0000-000002000000}"/>
    <cellStyle name="Hyperlink 2" xfId="4" xr:uid="{00000000-0005-0000-0000-000004000000}"/>
    <cellStyle name="Normal" xfId="0" builtinId="0"/>
    <cellStyle name="Normal 2" xfId="1" xr:uid="{00000000-0005-0000-0000-000006000000}"/>
    <cellStyle name="Normal 3" xfId="2" xr:uid="{00000000-0005-0000-0000-000007000000}"/>
    <cellStyle name="Normal 3 2" xfId="7" xr:uid="{00000000-0005-0000-0000-000008000000}"/>
    <cellStyle name="Normal 4" xfId="9" xr:uid="{00000000-0005-0000-0000-000009000000}"/>
    <cellStyle name="Normal 5" xfId="11" xr:uid="{00000000-0005-0000-0000-00000A000000}"/>
    <cellStyle name="Percent" xfId="10" builtinId="5"/>
    <cellStyle name="Percent 2" xfId="6" xr:uid="{00000000-0005-0000-0000-00000C000000}"/>
  </cellStyles>
  <dxfs count="0"/>
  <tableStyles count="0" defaultTableStyle="TableStyleMedium2" defaultPivotStyle="PivotStyleLight16"/>
  <colors>
    <mruColors>
      <color rgb="FFFF66FF"/>
      <color rgb="FF66FF66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1"/>
  <sheetViews>
    <sheetView showGridLines="0" tabSelected="1" zoomScaleNormal="100" workbookViewId="0">
      <selection sqref="A1:F1"/>
    </sheetView>
  </sheetViews>
  <sheetFormatPr defaultColWidth="8.85546875" defaultRowHeight="14.25" x14ac:dyDescent="0.2"/>
  <cols>
    <col min="1" max="1" width="11.5703125" style="1" customWidth="1"/>
    <col min="2" max="6" width="12.7109375" style="1" customWidth="1"/>
    <col min="7" max="8" width="9.7109375" style="1" customWidth="1"/>
    <col min="9" max="16384" width="8.85546875" style="1"/>
  </cols>
  <sheetData>
    <row r="1" spans="1:6" ht="13.5" customHeight="1" x14ac:dyDescent="0.2">
      <c r="A1" s="34" t="s">
        <v>17</v>
      </c>
      <c r="B1" s="34"/>
      <c r="C1" s="34"/>
      <c r="D1" s="34"/>
      <c r="E1" s="34"/>
      <c r="F1" s="34"/>
    </row>
    <row r="2" spans="1:6" ht="13.5" customHeight="1" x14ac:dyDescent="0.2">
      <c r="A2" s="34" t="s">
        <v>18</v>
      </c>
      <c r="B2" s="34"/>
      <c r="C2" s="34"/>
      <c r="D2" s="34"/>
      <c r="E2" s="34"/>
      <c r="F2" s="34"/>
    </row>
    <row r="3" spans="1:6" ht="13.5" customHeight="1" x14ac:dyDescent="0.2">
      <c r="A3" s="34" t="s">
        <v>19</v>
      </c>
      <c r="B3" s="34"/>
      <c r="C3" s="34"/>
      <c r="D3" s="34"/>
      <c r="E3" s="34"/>
      <c r="F3" s="34"/>
    </row>
    <row r="4" spans="1:6" ht="13.5" customHeight="1" thickBot="1" x14ac:dyDescent="0.25">
      <c r="A4" s="35" t="s">
        <v>0</v>
      </c>
      <c r="B4" s="35"/>
      <c r="C4" s="35"/>
      <c r="D4" s="35"/>
      <c r="E4" s="35"/>
      <c r="F4" s="35"/>
    </row>
    <row r="5" spans="1:6" ht="29.1" customHeight="1" x14ac:dyDescent="0.2">
      <c r="A5" s="42" t="s">
        <v>13</v>
      </c>
      <c r="B5" s="43"/>
      <c r="C5" s="43"/>
      <c r="D5" s="43"/>
      <c r="E5" s="43"/>
      <c r="F5" s="44"/>
    </row>
    <row r="6" spans="1:6" ht="42" customHeight="1" x14ac:dyDescent="0.2">
      <c r="A6" s="24"/>
      <c r="B6" s="36" t="s">
        <v>20</v>
      </c>
      <c r="C6" s="37" t="s">
        <v>22</v>
      </c>
      <c r="D6" s="38" t="s">
        <v>21</v>
      </c>
      <c r="E6" s="40" t="s">
        <v>23</v>
      </c>
      <c r="F6" s="41"/>
    </row>
    <row r="7" spans="1:6" ht="15" customHeight="1" thickBot="1" x14ac:dyDescent="0.3">
      <c r="A7" s="2"/>
      <c r="B7" s="36"/>
      <c r="C7" s="37"/>
      <c r="D7" s="39"/>
      <c r="E7" s="33" t="s">
        <v>1</v>
      </c>
      <c r="F7" s="3" t="s">
        <v>2</v>
      </c>
    </row>
    <row r="8" spans="1:6" x14ac:dyDescent="0.2">
      <c r="A8" s="4" t="s">
        <v>3</v>
      </c>
      <c r="B8" s="12">
        <v>42.5</v>
      </c>
      <c r="C8" s="12">
        <v>0</v>
      </c>
      <c r="D8" s="27">
        <v>39.950000000000003</v>
      </c>
      <c r="E8" s="12">
        <f t="shared" ref="E8:E16" si="0">D8-B8</f>
        <v>-2.5499999999999972</v>
      </c>
      <c r="F8" s="5">
        <f t="shared" ref="F8:F16" si="1">IF(B8=0, "N/A", E8/B8)</f>
        <v>-5.9999999999999935E-2</v>
      </c>
    </row>
    <row r="9" spans="1:6" ht="13.9" customHeight="1" x14ac:dyDescent="0.2">
      <c r="A9" s="6" t="s">
        <v>4</v>
      </c>
      <c r="B9" s="13">
        <v>13.5</v>
      </c>
      <c r="C9" s="13">
        <v>0</v>
      </c>
      <c r="D9" s="28">
        <v>13.08</v>
      </c>
      <c r="E9" s="13">
        <f t="shared" si="0"/>
        <v>-0.41999999999999993</v>
      </c>
      <c r="F9" s="7">
        <f t="shared" si="1"/>
        <v>-3.1111111111111107E-2</v>
      </c>
    </row>
    <row r="10" spans="1:6" ht="13.9" customHeight="1" x14ac:dyDescent="0.2">
      <c r="A10" s="6" t="s">
        <v>5</v>
      </c>
      <c r="B10" s="13">
        <v>218.35</v>
      </c>
      <c r="C10" s="13">
        <v>0</v>
      </c>
      <c r="D10" s="28">
        <v>199</v>
      </c>
      <c r="E10" s="13">
        <f t="shared" si="0"/>
        <v>-19.349999999999994</v>
      </c>
      <c r="F10" s="7">
        <f t="shared" si="1"/>
        <v>-8.8619189374856855E-2</v>
      </c>
    </row>
    <row r="11" spans="1:6" ht="13.9" customHeight="1" x14ac:dyDescent="0.2">
      <c r="A11" s="6" t="s">
        <v>7</v>
      </c>
      <c r="B11" s="13">
        <v>243.33947599999999</v>
      </c>
      <c r="C11" s="13">
        <v>0</v>
      </c>
      <c r="D11" s="28">
        <v>199</v>
      </c>
      <c r="E11" s="13">
        <f t="shared" si="0"/>
        <v>-44.339475999999991</v>
      </c>
      <c r="F11" s="7">
        <f t="shared" si="1"/>
        <v>-0.18221242491703232</v>
      </c>
    </row>
    <row r="12" spans="1:6" ht="13.9" customHeight="1" x14ac:dyDescent="0.2">
      <c r="A12" s="6" t="s">
        <v>8</v>
      </c>
      <c r="B12" s="13">
        <v>0.4</v>
      </c>
      <c r="C12" s="13">
        <v>0</v>
      </c>
      <c r="D12" s="28">
        <v>0</v>
      </c>
      <c r="E12" s="13">
        <f t="shared" si="0"/>
        <v>-0.4</v>
      </c>
      <c r="F12" s="7">
        <f t="shared" si="1"/>
        <v>-1</v>
      </c>
    </row>
    <row r="13" spans="1:6" ht="13.9" customHeight="1" x14ac:dyDescent="0.2">
      <c r="A13" s="6" t="s">
        <v>9</v>
      </c>
      <c r="B13" s="13">
        <v>0.1</v>
      </c>
      <c r="C13" s="13">
        <v>0</v>
      </c>
      <c r="D13" s="28">
        <v>0</v>
      </c>
      <c r="E13" s="13">
        <f t="shared" si="0"/>
        <v>-0.1</v>
      </c>
      <c r="F13" s="7">
        <f t="shared" si="1"/>
        <v>-1</v>
      </c>
    </row>
    <row r="14" spans="1:6" ht="13.9" customHeight="1" x14ac:dyDescent="0.25">
      <c r="A14" s="8" t="s">
        <v>11</v>
      </c>
      <c r="B14" s="14">
        <f>SUM(B8:B13)</f>
        <v>518.18947600000001</v>
      </c>
      <c r="C14" s="14">
        <f>SUM(C8:C13)</f>
        <v>0</v>
      </c>
      <c r="D14" s="29">
        <f>SUM(D8:D13)</f>
        <v>451.03</v>
      </c>
      <c r="E14" s="14">
        <f t="shared" si="0"/>
        <v>-67.159476000000041</v>
      </c>
      <c r="F14" s="9">
        <f t="shared" si="1"/>
        <v>-0.12960409099470024</v>
      </c>
    </row>
    <row r="15" spans="1:6" ht="14.45" customHeight="1" x14ac:dyDescent="0.25">
      <c r="A15" s="21" t="s">
        <v>12</v>
      </c>
      <c r="B15" s="22">
        <v>2.5299999999999998</v>
      </c>
      <c r="C15" s="22">
        <v>0</v>
      </c>
      <c r="D15" s="30">
        <v>2.5</v>
      </c>
      <c r="E15" s="22">
        <f t="shared" si="0"/>
        <v>-2.9999999999999805E-2</v>
      </c>
      <c r="F15" s="26">
        <f t="shared" si="1"/>
        <v>-1.1857707509881346E-2</v>
      </c>
    </row>
    <row r="16" spans="1:6" s="18" customFormat="1" ht="15" customHeight="1" thickBot="1" x14ac:dyDescent="0.3">
      <c r="A16" s="10" t="s">
        <v>15</v>
      </c>
      <c r="B16" s="15">
        <f>SUM(B14:B15)</f>
        <v>520.71947599999999</v>
      </c>
      <c r="C16" s="15">
        <f>SUM(C14:C15)</f>
        <v>0</v>
      </c>
      <c r="D16" s="31">
        <f>SUM(D14:D15)</f>
        <v>453.53</v>
      </c>
      <c r="E16" s="15">
        <f t="shared" si="0"/>
        <v>-67.189476000000013</v>
      </c>
      <c r="F16" s="11">
        <f t="shared" si="1"/>
        <v>-0.12903200109995505</v>
      </c>
    </row>
    <row r="17" spans="1:6" ht="13.15" customHeight="1" thickBot="1" x14ac:dyDescent="0.25"/>
    <row r="18" spans="1:6" ht="29.1" customHeight="1" x14ac:dyDescent="0.2">
      <c r="A18" s="42" t="s">
        <v>16</v>
      </c>
      <c r="B18" s="43"/>
      <c r="C18" s="43"/>
      <c r="D18" s="43"/>
      <c r="E18" s="43"/>
      <c r="F18" s="44"/>
    </row>
    <row r="19" spans="1:6" ht="42" customHeight="1" x14ac:dyDescent="0.2">
      <c r="A19" s="2"/>
      <c r="B19" s="36" t="s">
        <v>20</v>
      </c>
      <c r="C19" s="45" t="s">
        <v>22</v>
      </c>
      <c r="D19" s="47" t="s">
        <v>21</v>
      </c>
      <c r="E19" s="40" t="s">
        <v>23</v>
      </c>
      <c r="F19" s="41"/>
    </row>
    <row r="20" spans="1:6" ht="15" customHeight="1" thickBot="1" x14ac:dyDescent="0.3">
      <c r="A20" s="2"/>
      <c r="B20" s="36"/>
      <c r="C20" s="46"/>
      <c r="D20" s="48"/>
      <c r="E20" s="33" t="s">
        <v>1</v>
      </c>
      <c r="F20" s="3" t="s">
        <v>2</v>
      </c>
    </row>
    <row r="21" spans="1:6" x14ac:dyDescent="0.2">
      <c r="A21" s="4" t="s">
        <v>3</v>
      </c>
      <c r="B21" s="12">
        <v>77</v>
      </c>
      <c r="C21" s="12">
        <v>0</v>
      </c>
      <c r="D21" s="27">
        <v>90</v>
      </c>
      <c r="E21" s="12">
        <f>D21-B21</f>
        <v>13</v>
      </c>
      <c r="F21" s="16">
        <f>IF(B21=0, "N/A", E21/B21)</f>
        <v>0.16883116883116883</v>
      </c>
    </row>
    <row r="22" spans="1:6" x14ac:dyDescent="0.2">
      <c r="A22" s="6" t="s">
        <v>4</v>
      </c>
      <c r="B22" s="13">
        <v>980.32</v>
      </c>
      <c r="C22" s="13">
        <v>0</v>
      </c>
      <c r="D22" s="28">
        <v>1062.4000000000001</v>
      </c>
      <c r="E22" s="13">
        <f t="shared" ref="E22:E29" si="2">D22-B22</f>
        <v>82.080000000000041</v>
      </c>
      <c r="F22" s="7">
        <f t="shared" ref="F22:F29" si="3">IF(B22=0, "N/A", E22/B22)</f>
        <v>8.3727762363309977E-2</v>
      </c>
    </row>
    <row r="23" spans="1:6" x14ac:dyDescent="0.2">
      <c r="A23" s="6" t="s">
        <v>5</v>
      </c>
      <c r="B23" s="13">
        <v>129.44999999999999</v>
      </c>
      <c r="C23" s="13">
        <v>0</v>
      </c>
      <c r="D23" s="28">
        <v>142.37</v>
      </c>
      <c r="E23" s="13">
        <f t="shared" si="2"/>
        <v>12.920000000000016</v>
      </c>
      <c r="F23" s="7">
        <f t="shared" si="3"/>
        <v>9.9806875241406079E-2</v>
      </c>
    </row>
    <row r="24" spans="1:6" x14ac:dyDescent="0.2">
      <c r="A24" s="6" t="s">
        <v>6</v>
      </c>
      <c r="B24" s="13">
        <v>20</v>
      </c>
      <c r="C24" s="13">
        <v>0</v>
      </c>
      <c r="D24" s="28">
        <v>19</v>
      </c>
      <c r="E24" s="13">
        <f t="shared" si="2"/>
        <v>-1</v>
      </c>
      <c r="F24" s="7">
        <f t="shared" si="3"/>
        <v>-0.05</v>
      </c>
    </row>
    <row r="25" spans="1:6" x14ac:dyDescent="0.2">
      <c r="A25" s="6" t="s">
        <v>7</v>
      </c>
      <c r="B25" s="13">
        <v>173.711961</v>
      </c>
      <c r="C25" s="13">
        <v>0</v>
      </c>
      <c r="D25" s="28">
        <v>213.39</v>
      </c>
      <c r="E25" s="13">
        <f t="shared" si="2"/>
        <v>39.678038999999984</v>
      </c>
      <c r="F25" s="7">
        <f t="shared" si="3"/>
        <v>0.22841282069229524</v>
      </c>
    </row>
    <row r="26" spans="1:6" x14ac:dyDescent="0.2">
      <c r="A26" s="6" t="s">
        <v>8</v>
      </c>
      <c r="B26" s="13">
        <v>26.558852999999999</v>
      </c>
      <c r="C26" s="13">
        <v>0</v>
      </c>
      <c r="D26" s="28">
        <v>31.67</v>
      </c>
      <c r="E26" s="13">
        <f t="shared" si="2"/>
        <v>5.1111470000000025</v>
      </c>
      <c r="F26" s="7">
        <f t="shared" si="3"/>
        <v>0.1924460743843118</v>
      </c>
    </row>
    <row r="27" spans="1:6" ht="15" x14ac:dyDescent="0.25">
      <c r="A27" s="8" t="s">
        <v>11</v>
      </c>
      <c r="B27" s="14">
        <f>SUM(B21:B26)</f>
        <v>1407.0408140000002</v>
      </c>
      <c r="C27" s="14">
        <f>SUM(C21:C26)</f>
        <v>0</v>
      </c>
      <c r="D27" s="29">
        <f>SUM(D21:D26)</f>
        <v>1558.83</v>
      </c>
      <c r="E27" s="14">
        <f t="shared" si="2"/>
        <v>151.78918599999975</v>
      </c>
      <c r="F27" s="9">
        <f t="shared" si="3"/>
        <v>0.10787831062873469</v>
      </c>
    </row>
    <row r="28" spans="1:6" ht="15" x14ac:dyDescent="0.25">
      <c r="A28" s="21" t="s">
        <v>12</v>
      </c>
      <c r="B28" s="22">
        <v>9.9</v>
      </c>
      <c r="C28" s="22">
        <v>0</v>
      </c>
      <c r="D28" s="30">
        <v>9.5</v>
      </c>
      <c r="E28" s="22">
        <f t="shared" si="2"/>
        <v>-0.40000000000000036</v>
      </c>
      <c r="F28" s="26">
        <f t="shared" si="3"/>
        <v>-4.0404040404040435E-2</v>
      </c>
    </row>
    <row r="29" spans="1:6" s="19" customFormat="1" ht="15.75" thickBot="1" x14ac:dyDescent="0.3">
      <c r="A29" s="10" t="s">
        <v>15</v>
      </c>
      <c r="B29" s="15">
        <f>SUM(B27:B28)</f>
        <v>1416.9408140000003</v>
      </c>
      <c r="C29" s="15">
        <f>SUM(C27:C28)</f>
        <v>0</v>
      </c>
      <c r="D29" s="31">
        <f>SUM(D27:D28)</f>
        <v>1568.33</v>
      </c>
      <c r="E29" s="15">
        <f t="shared" si="2"/>
        <v>151.38918599999965</v>
      </c>
      <c r="F29" s="11">
        <f t="shared" si="3"/>
        <v>0.10684227915817493</v>
      </c>
    </row>
    <row r="30" spans="1:6" ht="15" thickBot="1" x14ac:dyDescent="0.25"/>
    <row r="31" spans="1:6" ht="29.1" customHeight="1" x14ac:dyDescent="0.2">
      <c r="A31" s="42" t="s">
        <v>14</v>
      </c>
      <c r="B31" s="43"/>
      <c r="C31" s="43"/>
      <c r="D31" s="43"/>
      <c r="E31" s="43"/>
      <c r="F31" s="44"/>
    </row>
    <row r="32" spans="1:6" ht="42" customHeight="1" x14ac:dyDescent="0.2">
      <c r="A32" s="2"/>
      <c r="B32" s="36" t="s">
        <v>20</v>
      </c>
      <c r="C32" s="37" t="s">
        <v>22</v>
      </c>
      <c r="D32" s="38" t="s">
        <v>21</v>
      </c>
      <c r="E32" s="40" t="s">
        <v>23</v>
      </c>
      <c r="F32" s="41"/>
    </row>
    <row r="33" spans="1:6" ht="15" customHeight="1" thickBot="1" x14ac:dyDescent="0.3">
      <c r="A33" s="2"/>
      <c r="B33" s="36"/>
      <c r="C33" s="37"/>
      <c r="D33" s="39"/>
      <c r="E33" s="33" t="s">
        <v>1</v>
      </c>
      <c r="F33" s="3" t="s">
        <v>2</v>
      </c>
    </row>
    <row r="34" spans="1:6" x14ac:dyDescent="0.2">
      <c r="A34" s="4" t="s">
        <v>3</v>
      </c>
      <c r="B34" s="12">
        <v>90</v>
      </c>
      <c r="C34" s="12">
        <v>0</v>
      </c>
      <c r="D34" s="27">
        <v>88.25</v>
      </c>
      <c r="E34" s="12">
        <f t="shared" ref="E34:E40" si="4">D34-B34</f>
        <v>-1.75</v>
      </c>
      <c r="F34" s="5">
        <f t="shared" ref="F34:F40" si="5">IF(B34=0, "N/A", E34/B34)</f>
        <v>-1.9444444444444445E-2</v>
      </c>
    </row>
    <row r="35" spans="1:6" x14ac:dyDescent="0.2">
      <c r="A35" s="6" t="s">
        <v>6</v>
      </c>
      <c r="B35" s="17">
        <v>120</v>
      </c>
      <c r="C35" s="17">
        <v>0</v>
      </c>
      <c r="D35" s="32">
        <v>106.5</v>
      </c>
      <c r="E35" s="17">
        <f t="shared" si="4"/>
        <v>-13.5</v>
      </c>
      <c r="F35" s="7">
        <f t="shared" si="5"/>
        <v>-0.1125</v>
      </c>
    </row>
    <row r="36" spans="1:6" x14ac:dyDescent="0.2">
      <c r="A36" s="6" t="s">
        <v>8</v>
      </c>
      <c r="B36" s="17">
        <v>16.502074</v>
      </c>
      <c r="C36" s="17">
        <v>0</v>
      </c>
      <c r="D36" s="32">
        <v>11.73</v>
      </c>
      <c r="E36" s="17">
        <f t="shared" si="4"/>
        <v>-4.7720739999999999</v>
      </c>
      <c r="F36" s="7">
        <f t="shared" si="5"/>
        <v>-0.28918025697860766</v>
      </c>
    </row>
    <row r="37" spans="1:6" x14ac:dyDescent="0.2">
      <c r="A37" s="6" t="s">
        <v>10</v>
      </c>
      <c r="B37" s="17">
        <v>14.28</v>
      </c>
      <c r="C37" s="17">
        <v>0</v>
      </c>
      <c r="D37" s="32">
        <v>10.61</v>
      </c>
      <c r="E37" s="17">
        <f t="shared" ref="E37" si="6">D37-B37</f>
        <v>-3.67</v>
      </c>
      <c r="F37" s="7">
        <f t="shared" ref="F37" si="7">IF(B37=0, "N/A", E37/B37)</f>
        <v>-0.25700280112044821</v>
      </c>
    </row>
    <row r="38" spans="1:6" ht="15" x14ac:dyDescent="0.25">
      <c r="A38" s="8" t="s">
        <v>11</v>
      </c>
      <c r="B38" s="14">
        <f>SUM(B34:B37)</f>
        <v>240.78207399999999</v>
      </c>
      <c r="C38" s="14">
        <f>SUM(C34:C37)</f>
        <v>0</v>
      </c>
      <c r="D38" s="29">
        <f>SUM(D34:D37)</f>
        <v>217.08999999999997</v>
      </c>
      <c r="E38" s="14">
        <f t="shared" si="4"/>
        <v>-23.692074000000019</v>
      </c>
      <c r="F38" s="9">
        <f t="shared" si="5"/>
        <v>-9.8396336597715406E-2</v>
      </c>
    </row>
    <row r="39" spans="1:6" ht="15" x14ac:dyDescent="0.25">
      <c r="A39" s="21" t="s">
        <v>12</v>
      </c>
      <c r="B39" s="22">
        <v>0</v>
      </c>
      <c r="C39" s="22">
        <v>0</v>
      </c>
      <c r="D39" s="30">
        <v>0</v>
      </c>
      <c r="E39" s="25">
        <f t="shared" si="4"/>
        <v>0</v>
      </c>
      <c r="F39" s="23" t="str">
        <f t="shared" si="5"/>
        <v>N/A</v>
      </c>
    </row>
    <row r="40" spans="1:6" s="19" customFormat="1" ht="15.75" thickBot="1" x14ac:dyDescent="0.3">
      <c r="A40" s="10" t="s">
        <v>15</v>
      </c>
      <c r="B40" s="15">
        <f>SUM(B38:B39)</f>
        <v>240.78207399999999</v>
      </c>
      <c r="C40" s="15">
        <f>SUM(C38:C39)</f>
        <v>0</v>
      </c>
      <c r="D40" s="31">
        <f>SUM(D38:D39)</f>
        <v>217.08999999999997</v>
      </c>
      <c r="E40" s="15">
        <f t="shared" si="4"/>
        <v>-23.692074000000019</v>
      </c>
      <c r="F40" s="11">
        <f t="shared" si="5"/>
        <v>-9.8396336597715406E-2</v>
      </c>
    </row>
    <row r="41" spans="1:6" x14ac:dyDescent="0.2">
      <c r="A41" s="20"/>
      <c r="B41" s="20"/>
      <c r="C41" s="20"/>
      <c r="D41" s="20"/>
      <c r="E41" s="20"/>
      <c r="F41" s="20"/>
    </row>
  </sheetData>
  <mergeCells count="19">
    <mergeCell ref="A18:F18"/>
    <mergeCell ref="A31:F31"/>
    <mergeCell ref="B32:B33"/>
    <mergeCell ref="C32:C33"/>
    <mergeCell ref="D32:D33"/>
    <mergeCell ref="E32:F32"/>
    <mergeCell ref="B19:B20"/>
    <mergeCell ref="C19:C20"/>
    <mergeCell ref="D19:D20"/>
    <mergeCell ref="E19:F19"/>
    <mergeCell ref="A1:F1"/>
    <mergeCell ref="A2:F2"/>
    <mergeCell ref="A3:F3"/>
    <mergeCell ref="A4:F4"/>
    <mergeCell ref="B6:B7"/>
    <mergeCell ref="C6:C7"/>
    <mergeCell ref="D6:D7"/>
    <mergeCell ref="E6:F6"/>
    <mergeCell ref="A5:F5"/>
  </mergeCells>
  <pageMargins left="0.7" right="0.7" top="0.75" bottom="0.75" header="0.3" footer="0.3"/>
  <pageSetup scale="87" orientation="portrait" r:id="rId1"/>
  <ignoredErrors>
    <ignoredError sqref="B38 B27 B14 B17:F17 B30:F30 E33:F33 E8:F8 E9:F9 E10:F10 E11:F11 E12:F12 E13:F13 B16:F16 E15:F15 E21:F21 E22:F22 E23:F23 E24:F24 E25:F25 E26:F26 B29:F29 E28:F28 E34:F34 E35:F35 E36:F36 E37:F37 B40:F40 E39:F39 D14:F14 D27:F27 D38:F38 E20:F20 C14 C27 C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NSTC xCuts</vt:lpstr>
      <vt:lpstr>'NSTC xCuts'!Print_Area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Oxenrider, Clinton J.</cp:lastModifiedBy>
  <cp:lastPrinted>2018-10-17T17:46:53Z</cp:lastPrinted>
  <dcterms:created xsi:type="dcterms:W3CDTF">2013-08-27T19:42:23Z</dcterms:created>
  <dcterms:modified xsi:type="dcterms:W3CDTF">2020-02-05T15:03:44Z</dcterms:modified>
</cp:coreProperties>
</file>