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01495CDC-03D1-4A85-AAE9-D183056466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ITRD Summary" sheetId="2" r:id="rId1"/>
  </sheets>
  <definedNames>
    <definedName name="_xlnm.Print_Area" localSheetId="0">'NITRD Summary'!$A$1:$J$42</definedName>
    <definedName name="_xlnm.Print_Titles" localSheetId="0">'NITRD Summary'!$5:$5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2" l="1"/>
  <c r="H21" i="2"/>
  <c r="F20" i="2"/>
  <c r="B30" i="2"/>
  <c r="B19" i="2"/>
  <c r="H19" i="2"/>
  <c r="I29" i="2" l="1"/>
  <c r="I28" i="2"/>
  <c r="I27" i="2"/>
  <c r="I26" i="2"/>
  <c r="I25" i="2"/>
  <c r="I24" i="2"/>
  <c r="I23" i="2"/>
  <c r="I22" i="2"/>
  <c r="I21" i="2"/>
  <c r="I20" i="2"/>
  <c r="I19" i="2"/>
  <c r="I30" i="2" l="1"/>
  <c r="E30" i="2"/>
  <c r="C30" i="2"/>
  <c r="G30" i="2"/>
  <c r="F30" i="2"/>
  <c r="D30" i="2"/>
  <c r="I6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E20" i="2"/>
  <c r="D20" i="2"/>
  <c r="C20" i="2"/>
  <c r="B20" i="2"/>
  <c r="G19" i="2"/>
  <c r="F19" i="2"/>
  <c r="E19" i="2"/>
  <c r="D19" i="2"/>
  <c r="C19" i="2"/>
  <c r="H20" i="2" l="1"/>
  <c r="J20" i="2" s="1"/>
  <c r="H28" i="2"/>
  <c r="J28" i="2" s="1"/>
  <c r="H29" i="2"/>
  <c r="J29" i="2" s="1"/>
  <c r="I18" i="2"/>
  <c r="E6" i="2"/>
  <c r="F6" i="2"/>
  <c r="C6" i="2"/>
  <c r="G6" i="2"/>
  <c r="B6" i="2"/>
  <c r="D6" i="2"/>
  <c r="J21" i="2"/>
  <c r="H23" i="2"/>
  <c r="J23" i="2" s="1"/>
  <c r="H31" i="2"/>
  <c r="J31" i="2" s="1"/>
  <c r="H7" i="2"/>
  <c r="J7" i="2" s="1"/>
  <c r="E18" i="2" l="1"/>
  <c r="B18" i="2"/>
  <c r="H22" i="2"/>
  <c r="J22" i="2" s="1"/>
  <c r="F18" i="2"/>
  <c r="H25" i="2"/>
  <c r="J25" i="2" s="1"/>
  <c r="G18" i="2"/>
  <c r="H24" i="2"/>
  <c r="J24" i="2" s="1"/>
  <c r="H26" i="2"/>
  <c r="J26" i="2" s="1"/>
  <c r="D18" i="2"/>
  <c r="H27" i="2"/>
  <c r="J27" i="2" s="1"/>
  <c r="C18" i="2"/>
  <c r="H34" i="2"/>
  <c r="H39" i="2"/>
  <c r="J39" i="2" s="1"/>
  <c r="H40" i="2"/>
  <c r="J40" i="2" s="1"/>
  <c r="H16" i="2"/>
  <c r="J16" i="2" s="1"/>
  <c r="H17" i="2"/>
  <c r="J17" i="2" s="1"/>
  <c r="H18" i="2" l="1"/>
  <c r="J18" i="2" s="1"/>
  <c r="H9" i="2" l="1"/>
  <c r="J9" i="2" s="1"/>
  <c r="H11" i="2"/>
  <c r="J11" i="2" s="1"/>
  <c r="H12" i="2"/>
  <c r="J12" i="2" s="1"/>
  <c r="H13" i="2"/>
  <c r="J13" i="2" s="1"/>
  <c r="H15" i="2"/>
  <c r="J15" i="2" s="1"/>
  <c r="H10" i="2"/>
  <c r="J10" i="2" s="1"/>
  <c r="H14" i="2"/>
  <c r="J14" i="2" s="1"/>
  <c r="H33" i="2"/>
  <c r="J33" i="2" s="1"/>
  <c r="J34" i="2"/>
  <c r="H38" i="2"/>
  <c r="J38" i="2" s="1"/>
  <c r="H36" i="2"/>
  <c r="J36" i="2" s="1"/>
  <c r="H8" i="2"/>
  <c r="J8" i="2" s="1"/>
  <c r="H37" i="2"/>
  <c r="J37" i="2" s="1"/>
  <c r="H35" i="2"/>
  <c r="J35" i="2" s="1"/>
  <c r="H41" i="2"/>
  <c r="J41" i="2" s="1"/>
  <c r="H32" i="2"/>
  <c r="J32" i="2" s="1"/>
  <c r="H30" i="2" l="1"/>
  <c r="J30" i="2" s="1"/>
  <c r="H6" i="2"/>
  <c r="J6" i="2" s="1"/>
</calcChain>
</file>

<file path=xl/sharedStrings.xml><?xml version="1.0" encoding="utf-8"?>
<sst xmlns="http://schemas.openxmlformats.org/spreadsheetml/2006/main" count="49" uniqueCount="27">
  <si>
    <t>(Dollars in Millions)</t>
  </si>
  <si>
    <t>BIO</t>
  </si>
  <si>
    <t>CISE</t>
  </si>
  <si>
    <t>ENG</t>
  </si>
  <si>
    <t>GEO</t>
  </si>
  <si>
    <t>MPS</t>
  </si>
  <si>
    <t>SBE</t>
  </si>
  <si>
    <t>RRA</t>
  </si>
  <si>
    <t>EHR</t>
  </si>
  <si>
    <t>Large Scale Networking</t>
  </si>
  <si>
    <t>Large-Scale Data Management and Analysis</t>
  </si>
  <si>
    <t xml:space="preserve">NATIONAL SCIENCE FOUNDATION
</t>
  </si>
  <si>
    <t>NETWORKING AND INFORMATION TECHNOLOGY R&amp;D SUMMARY</t>
  </si>
  <si>
    <t>Artificial Intelligence</t>
  </si>
  <si>
    <t>Computing-Enabled Human Interaction, 
   Communications, Augmentation</t>
  </si>
  <si>
    <t>Cyber Security &amp; Privacy</t>
  </si>
  <si>
    <t>Education and Workforce</t>
  </si>
  <si>
    <t>Intelligent Robotics and Autonomous Systems</t>
  </si>
  <si>
    <t>Software Productivity, Sustainability and Quality</t>
  </si>
  <si>
    <t>FY 2021 BUDGET REQUEST TO CONGRESS</t>
  </si>
  <si>
    <t>Total, FY 2019 Actual</t>
  </si>
  <si>
    <t>Total, FY 2021 Request</t>
  </si>
  <si>
    <t>Total</t>
  </si>
  <si>
    <t>Delta from FY 2019 Actual to FY 2021 Request</t>
  </si>
  <si>
    <t>Enabling-R&amp;D for High-Capability Computing System</t>
  </si>
  <si>
    <t>High Capability Computing Infrastructure &amp; Applications</t>
  </si>
  <si>
    <t>Computing-Enabled Networked Physical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</si>
</sst>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3" x14ac:knownFonts="1">
    <font>
      <sz val="10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3" xfId="0" applyFont="1" applyFill="1" applyBorder="1" applyAlignment="1" applyProtection="1">
      <alignment vertical="top" wrapText="1" readingOrder="1"/>
      <protection locked="0"/>
    </xf>
    <xf numFmtId="0" fontId="1" fillId="0" borderId="7" xfId="0" applyFont="1" applyFill="1" applyBorder="1" applyAlignment="1">
      <alignment horizontal="right"/>
    </xf>
    <xf numFmtId="0" fontId="1" fillId="0" borderId="8" xfId="0" applyFont="1" applyFill="1" applyBorder="1" applyAlignment="1" applyProtection="1">
      <alignment horizontal="right" vertical="top" wrapText="1" readingOrder="1"/>
      <protection locked="0"/>
    </xf>
    <xf numFmtId="0" fontId="1" fillId="0" borderId="1" xfId="0" applyFont="1" applyFill="1" applyBorder="1" applyAlignment="1" applyProtection="1">
      <alignment horizontal="right" vertical="top" wrapText="1" readingOrder="1"/>
      <protection locked="0"/>
    </xf>
    <xf numFmtId="0" fontId="1" fillId="2" borderId="10" xfId="0" applyFont="1" applyFill="1" applyBorder="1" applyAlignment="1" applyProtection="1">
      <alignment vertical="top" wrapText="1" readingOrder="1"/>
      <protection locked="0"/>
    </xf>
    <xf numFmtId="0" fontId="1" fillId="2" borderId="13" xfId="0" applyFont="1" applyFill="1" applyBorder="1" applyAlignment="1" applyProtection="1">
      <alignment vertical="top" wrapText="1" readingOrder="1"/>
      <protection locked="0"/>
    </xf>
    <xf numFmtId="164" fontId="1" fillId="2" borderId="11" xfId="0" applyNumberFormat="1" applyFont="1" applyFill="1" applyBorder="1" applyAlignment="1" applyProtection="1">
      <alignment vertical="top" readingOrder="1"/>
      <protection locked="0"/>
    </xf>
    <xf numFmtId="164" fontId="1" fillId="2" borderId="9" xfId="0" applyNumberFormat="1" applyFont="1" applyFill="1" applyBorder="1" applyAlignment="1" applyProtection="1">
      <alignment vertical="top" readingOrder="1"/>
      <protection locked="0"/>
    </xf>
    <xf numFmtId="165" fontId="2" fillId="0" borderId="0" xfId="0" applyNumberFormat="1" applyFont="1" applyFill="1" applyBorder="1" applyAlignment="1" applyProtection="1">
      <alignment vertical="top" readingOrder="1"/>
      <protection locked="0"/>
    </xf>
    <xf numFmtId="164" fontId="1" fillId="2" borderId="14" xfId="0" applyNumberFormat="1" applyFont="1" applyFill="1" applyBorder="1" applyAlignment="1" applyProtection="1">
      <alignment vertical="top" readingOrder="1"/>
      <protection locked="0"/>
    </xf>
    <xf numFmtId="164" fontId="1" fillId="2" borderId="12" xfId="0" applyNumberFormat="1" applyFont="1" applyFill="1" applyBorder="1" applyAlignment="1" applyProtection="1">
      <alignment vertical="top" readingOrder="1"/>
      <protection locked="0"/>
    </xf>
    <xf numFmtId="165" fontId="2" fillId="0" borderId="4" xfId="0" applyNumberFormat="1" applyFont="1" applyFill="1" applyBorder="1" applyAlignment="1" applyProtection="1">
      <alignment vertical="top" readingOrder="1"/>
      <protection locked="0"/>
    </xf>
    <xf numFmtId="0" fontId="2" fillId="0" borderId="3" xfId="0" applyFont="1" applyFill="1" applyBorder="1"/>
    <xf numFmtId="0" fontId="2" fillId="0" borderId="15" xfId="0" applyFont="1" applyFill="1" applyBorder="1" applyAlignment="1" applyProtection="1">
      <alignment vertical="top" wrapText="1" readingOrder="1"/>
      <protection locked="0"/>
    </xf>
    <xf numFmtId="165" fontId="2" fillId="0" borderId="5" xfId="0" applyNumberFormat="1" applyFont="1" applyFill="1" applyBorder="1" applyAlignment="1" applyProtection="1">
      <alignment vertical="top" readingOrder="1"/>
      <protection locked="0"/>
    </xf>
    <xf numFmtId="165" fontId="2" fillId="0" borderId="6" xfId="0" applyNumberFormat="1" applyFont="1" applyFill="1" applyBorder="1" applyAlignment="1" applyProtection="1">
      <alignment vertical="top" readingOrder="1"/>
      <protection locked="0"/>
    </xf>
    <xf numFmtId="0" fontId="1" fillId="0" borderId="0" xfId="0" applyFont="1" applyFill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showGridLines="0" tabSelected="1" zoomScaleNormal="100" workbookViewId="0">
      <selection sqref="A1:J1"/>
    </sheetView>
  </sheetViews>
  <sheetFormatPr defaultColWidth="8.85546875" defaultRowHeight="15" x14ac:dyDescent="0.25"/>
  <cols>
    <col min="1" max="1" width="53" style="1" customWidth="1"/>
    <col min="2" max="2" width="8.28515625" style="1" customWidth="1"/>
    <col min="3" max="3" width="9.85546875" style="1" customWidth="1"/>
    <col min="4" max="7" width="8.28515625" style="1" customWidth="1"/>
    <col min="8" max="8" width="10.140625" style="2" customWidth="1"/>
    <col min="9" max="9" width="7.7109375" style="2" customWidth="1"/>
    <col min="10" max="10" width="11.28515625" style="2" customWidth="1"/>
    <col min="11" max="16384" width="8.85546875" style="1"/>
  </cols>
  <sheetData>
    <row r="1" spans="1:10" x14ac:dyDescent="0.2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2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4.45" customHeight="1" thickBot="1" x14ac:dyDescent="0.2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4.45" customHeight="1" thickBot="1" x14ac:dyDescent="0.3">
      <c r="A5" s="4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" t="s">
        <v>8</v>
      </c>
      <c r="J5" s="6" t="s">
        <v>22</v>
      </c>
    </row>
    <row r="6" spans="1:10" ht="14.45" customHeight="1" x14ac:dyDescent="0.2">
      <c r="A6" s="7" t="s">
        <v>20</v>
      </c>
      <c r="B6" s="9">
        <f>SUM(B7:B17)</f>
        <v>77</v>
      </c>
      <c r="C6" s="9">
        <f t="shared" ref="C6:G6" si="0">SUM(C7:C17)</f>
        <v>980.32</v>
      </c>
      <c r="D6" s="9">
        <f t="shared" si="0"/>
        <v>129.44999999999999</v>
      </c>
      <c r="E6" s="9">
        <f t="shared" si="0"/>
        <v>20</v>
      </c>
      <c r="F6" s="9">
        <f t="shared" si="0"/>
        <v>173.711961</v>
      </c>
      <c r="G6" s="9">
        <f t="shared" si="0"/>
        <v>26.558852999999999</v>
      </c>
      <c r="H6" s="10">
        <f t="shared" ref="H6:H41" si="1">SUM(B6:G6)</f>
        <v>1407.0408140000002</v>
      </c>
      <c r="I6" s="9">
        <f>SUM(I7:I17)</f>
        <v>9.9</v>
      </c>
      <c r="J6" s="10">
        <f>SUM(H6:I6)</f>
        <v>1416.9408140000003</v>
      </c>
    </row>
    <row r="7" spans="1:10" ht="14.45" customHeight="1" x14ac:dyDescent="0.2">
      <c r="A7" s="3" t="s">
        <v>13</v>
      </c>
      <c r="B7" s="11">
        <v>15</v>
      </c>
      <c r="C7" s="11">
        <v>135.91999999999999</v>
      </c>
      <c r="D7" s="11">
        <v>59.23</v>
      </c>
      <c r="E7" s="11">
        <v>0</v>
      </c>
      <c r="F7" s="11">
        <v>23.516361</v>
      </c>
      <c r="G7" s="11">
        <v>1.2929999999999999</v>
      </c>
      <c r="H7" s="17">
        <f t="shared" si="1"/>
        <v>234.95936099999997</v>
      </c>
      <c r="I7" s="11">
        <v>0</v>
      </c>
      <c r="J7" s="17">
        <f t="shared" ref="J7" si="2">SUM(H7:I7)</f>
        <v>234.95936099999997</v>
      </c>
    </row>
    <row r="8" spans="1:10" ht="14.45" customHeight="1" x14ac:dyDescent="0.2">
      <c r="A8" s="3" t="s">
        <v>14</v>
      </c>
      <c r="B8" s="11">
        <v>0</v>
      </c>
      <c r="C8" s="11">
        <v>68.53</v>
      </c>
      <c r="D8" s="11">
        <v>16.11</v>
      </c>
      <c r="E8" s="11">
        <v>0</v>
      </c>
      <c r="F8" s="11">
        <v>0</v>
      </c>
      <c r="G8" s="11">
        <v>9.9909999999999997</v>
      </c>
      <c r="H8" s="17">
        <f t="shared" si="1"/>
        <v>94.631</v>
      </c>
      <c r="I8" s="11">
        <v>0</v>
      </c>
      <c r="J8" s="17">
        <f t="shared" ref="J8:J41" si="3">SUM(H8:I8)</f>
        <v>94.631</v>
      </c>
    </row>
    <row r="9" spans="1:10" ht="14.45" customHeight="1" x14ac:dyDescent="0.2">
      <c r="A9" s="3" t="s">
        <v>26</v>
      </c>
      <c r="B9" s="11">
        <v>1</v>
      </c>
      <c r="C9" s="11">
        <v>64.36</v>
      </c>
      <c r="D9" s="11">
        <v>11.73</v>
      </c>
      <c r="E9" s="11">
        <v>0</v>
      </c>
      <c r="F9" s="11">
        <v>0</v>
      </c>
      <c r="G9" s="11">
        <v>0</v>
      </c>
      <c r="H9" s="17">
        <f t="shared" si="1"/>
        <v>77.09</v>
      </c>
      <c r="I9" s="11">
        <v>0</v>
      </c>
      <c r="J9" s="17">
        <f t="shared" si="3"/>
        <v>77.09</v>
      </c>
    </row>
    <row r="10" spans="1:10" ht="14.45" customHeight="1" x14ac:dyDescent="0.2">
      <c r="A10" s="3" t="s">
        <v>15</v>
      </c>
      <c r="B10" s="11">
        <v>0</v>
      </c>
      <c r="C10" s="11">
        <v>99.85</v>
      </c>
      <c r="D10" s="11">
        <v>2.17</v>
      </c>
      <c r="E10" s="11">
        <v>0</v>
      </c>
      <c r="F10" s="11">
        <v>1.7</v>
      </c>
      <c r="G10" s="11">
        <v>6.5399900000000004</v>
      </c>
      <c r="H10" s="17">
        <f t="shared" si="1"/>
        <v>110.25999</v>
      </c>
      <c r="I10" s="11">
        <v>0</v>
      </c>
      <c r="J10" s="17">
        <f t="shared" si="3"/>
        <v>110.25999</v>
      </c>
    </row>
    <row r="11" spans="1:10" ht="14.45" customHeight="1" x14ac:dyDescent="0.2">
      <c r="A11" s="3" t="s">
        <v>16</v>
      </c>
      <c r="B11" s="11">
        <v>6</v>
      </c>
      <c r="C11" s="11">
        <v>61.23</v>
      </c>
      <c r="D11" s="11">
        <v>4.2699999999999996</v>
      </c>
      <c r="E11" s="11">
        <v>0</v>
      </c>
      <c r="F11" s="11">
        <v>0.11</v>
      </c>
      <c r="G11" s="11">
        <v>0</v>
      </c>
      <c r="H11" s="17">
        <f t="shared" si="1"/>
        <v>71.609999999999985</v>
      </c>
      <c r="I11" s="11">
        <v>9.9</v>
      </c>
      <c r="J11" s="17">
        <f t="shared" si="3"/>
        <v>81.509999999999991</v>
      </c>
    </row>
    <row r="12" spans="1:10" ht="14.45" customHeight="1" x14ac:dyDescent="0.2">
      <c r="A12" s="3" t="s">
        <v>24</v>
      </c>
      <c r="B12" s="11">
        <v>0</v>
      </c>
      <c r="C12" s="11">
        <v>102.82</v>
      </c>
      <c r="D12" s="11">
        <v>1.9</v>
      </c>
      <c r="E12" s="11">
        <v>0</v>
      </c>
      <c r="F12" s="11">
        <v>74.049599999999998</v>
      </c>
      <c r="G12" s="11">
        <v>0</v>
      </c>
      <c r="H12" s="17">
        <f t="shared" si="1"/>
        <v>178.7696</v>
      </c>
      <c r="I12" s="11">
        <v>0</v>
      </c>
      <c r="J12" s="17">
        <f t="shared" si="3"/>
        <v>178.7696</v>
      </c>
    </row>
    <row r="13" spans="1:10" ht="14.45" customHeight="1" x14ac:dyDescent="0.2">
      <c r="A13" s="3" t="s">
        <v>25</v>
      </c>
      <c r="B13" s="11">
        <v>2.5</v>
      </c>
      <c r="C13" s="11">
        <v>111.41</v>
      </c>
      <c r="D13" s="11">
        <v>9.77</v>
      </c>
      <c r="E13" s="11">
        <v>20</v>
      </c>
      <c r="F13" s="11">
        <v>52.49</v>
      </c>
      <c r="G13" s="11">
        <v>0</v>
      </c>
      <c r="H13" s="17">
        <f t="shared" si="1"/>
        <v>196.17000000000002</v>
      </c>
      <c r="I13" s="11">
        <v>0</v>
      </c>
      <c r="J13" s="17">
        <f t="shared" si="3"/>
        <v>196.17000000000002</v>
      </c>
    </row>
    <row r="14" spans="1:10" ht="14.45" customHeight="1" x14ac:dyDescent="0.2">
      <c r="A14" s="15" t="s">
        <v>17</v>
      </c>
      <c r="B14" s="11">
        <v>0</v>
      </c>
      <c r="C14" s="11">
        <v>30.72</v>
      </c>
      <c r="D14" s="11">
        <v>15.17</v>
      </c>
      <c r="E14" s="11">
        <v>0</v>
      </c>
      <c r="F14" s="11">
        <v>0</v>
      </c>
      <c r="G14" s="11">
        <v>0</v>
      </c>
      <c r="H14" s="17">
        <f t="shared" si="1"/>
        <v>45.89</v>
      </c>
      <c r="I14" s="11">
        <v>0</v>
      </c>
      <c r="J14" s="17">
        <f t="shared" si="3"/>
        <v>45.89</v>
      </c>
    </row>
    <row r="15" spans="1:10" ht="14.45" customHeight="1" x14ac:dyDescent="0.2">
      <c r="A15" s="3" t="s">
        <v>10</v>
      </c>
      <c r="B15" s="11">
        <v>38</v>
      </c>
      <c r="C15" s="11">
        <v>120.01</v>
      </c>
      <c r="D15" s="11">
        <v>7.49</v>
      </c>
      <c r="E15" s="11">
        <v>0</v>
      </c>
      <c r="F15" s="11">
        <v>21.846</v>
      </c>
      <c r="G15" s="11">
        <v>6.8959999999999999</v>
      </c>
      <c r="H15" s="17">
        <f t="shared" si="1"/>
        <v>194.24199999999999</v>
      </c>
      <c r="I15" s="11">
        <v>0</v>
      </c>
      <c r="J15" s="17">
        <f t="shared" si="3"/>
        <v>194.24199999999999</v>
      </c>
    </row>
    <row r="16" spans="1:10" ht="14.45" customHeight="1" x14ac:dyDescent="0.2">
      <c r="A16" s="3" t="s">
        <v>9</v>
      </c>
      <c r="B16" s="11">
        <v>0</v>
      </c>
      <c r="C16" s="11">
        <v>130.65</v>
      </c>
      <c r="D16" s="11">
        <v>0.66</v>
      </c>
      <c r="E16" s="11">
        <v>0</v>
      </c>
      <c r="F16" s="11">
        <v>0</v>
      </c>
      <c r="G16" s="11">
        <v>0</v>
      </c>
      <c r="H16" s="17">
        <f t="shared" si="1"/>
        <v>131.31</v>
      </c>
      <c r="I16" s="11">
        <v>0</v>
      </c>
      <c r="J16" s="17">
        <f t="shared" si="3"/>
        <v>131.31</v>
      </c>
    </row>
    <row r="17" spans="1:10" ht="14.45" customHeight="1" x14ac:dyDescent="0.2">
      <c r="A17" s="3" t="s">
        <v>18</v>
      </c>
      <c r="B17" s="11">
        <v>14.5</v>
      </c>
      <c r="C17" s="11">
        <v>54.82</v>
      </c>
      <c r="D17" s="11">
        <v>0.95</v>
      </c>
      <c r="E17" s="11">
        <v>0</v>
      </c>
      <c r="F17" s="11">
        <v>0</v>
      </c>
      <c r="G17" s="11">
        <v>1.8388629999999999</v>
      </c>
      <c r="H17" s="17">
        <f t="shared" si="1"/>
        <v>72.108862999999999</v>
      </c>
      <c r="I17" s="11">
        <v>0</v>
      </c>
      <c r="J17" s="17">
        <f t="shared" si="3"/>
        <v>72.108862999999999</v>
      </c>
    </row>
    <row r="18" spans="1:10" ht="14.45" customHeight="1" x14ac:dyDescent="0.2">
      <c r="A18" s="8" t="s">
        <v>23</v>
      </c>
      <c r="B18" s="12">
        <f>SUM(B19:B29)</f>
        <v>13.000000000000005</v>
      </c>
      <c r="C18" s="12">
        <f t="shared" ref="C18:G18" si="4">SUM(C19:C29)</f>
        <v>82.08</v>
      </c>
      <c r="D18" s="12">
        <f t="shared" si="4"/>
        <v>12.920000000000003</v>
      </c>
      <c r="E18" s="12">
        <f t="shared" si="4"/>
        <v>-1</v>
      </c>
      <c r="F18" s="12">
        <f t="shared" si="4"/>
        <v>39.678038999999998</v>
      </c>
      <c r="G18" s="12">
        <f t="shared" si="4"/>
        <v>5.1111470000000025</v>
      </c>
      <c r="H18" s="13">
        <f t="shared" si="1"/>
        <v>151.78918600000003</v>
      </c>
      <c r="I18" s="12">
        <f>SUM(I19:I29)</f>
        <v>-0.40000000000000036</v>
      </c>
      <c r="J18" s="13">
        <f>SUM(H18:I18)</f>
        <v>151.38918600000002</v>
      </c>
    </row>
    <row r="19" spans="1:10" ht="14.45" customHeight="1" x14ac:dyDescent="0.2">
      <c r="A19" s="3" t="s">
        <v>13</v>
      </c>
      <c r="B19" s="11">
        <f>B31-B7</f>
        <v>1.4200000000000017</v>
      </c>
      <c r="C19" s="11">
        <f t="shared" ref="C19:G19" si="5">C31-C7</f>
        <v>107.36000000000001</v>
      </c>
      <c r="D19" s="11">
        <f t="shared" si="5"/>
        <v>15.100000000000001</v>
      </c>
      <c r="E19" s="11">
        <f t="shared" si="5"/>
        <v>0</v>
      </c>
      <c r="F19" s="11">
        <f t="shared" si="5"/>
        <v>57.353639000000001</v>
      </c>
      <c r="G19" s="11">
        <f t="shared" si="5"/>
        <v>8.9170000000000016</v>
      </c>
      <c r="H19" s="17">
        <f>SUM(B19:G19)</f>
        <v>190.15063900000004</v>
      </c>
      <c r="I19" s="11">
        <f t="shared" ref="I19:I29" si="6">I31-I7</f>
        <v>0</v>
      </c>
      <c r="J19" s="17">
        <f>SUM(H19:I19)</f>
        <v>190.15063900000004</v>
      </c>
    </row>
    <row r="20" spans="1:10" ht="14.45" customHeight="1" x14ac:dyDescent="0.2">
      <c r="A20" s="3" t="s">
        <v>14</v>
      </c>
      <c r="B20" s="11">
        <f t="shared" ref="B20:G20" si="7">B32-B8</f>
        <v>0</v>
      </c>
      <c r="C20" s="11">
        <f t="shared" si="7"/>
        <v>-0.12999999999999545</v>
      </c>
      <c r="D20" s="11">
        <f t="shared" si="7"/>
        <v>-0.52999999999999936</v>
      </c>
      <c r="E20" s="11">
        <f t="shared" si="7"/>
        <v>0</v>
      </c>
      <c r="F20" s="11">
        <f>F32-F8</f>
        <v>0</v>
      </c>
      <c r="G20" s="11">
        <f t="shared" si="7"/>
        <v>-1.6009999999999991</v>
      </c>
      <c r="H20" s="17">
        <f t="shared" si="1"/>
        <v>-2.2609999999999939</v>
      </c>
      <c r="I20" s="11">
        <f t="shared" si="6"/>
        <v>0</v>
      </c>
      <c r="J20" s="17">
        <f t="shared" ref="J20:J29" si="8">SUM(H20:I20)</f>
        <v>-2.2609999999999939</v>
      </c>
    </row>
    <row r="21" spans="1:10" ht="14.45" customHeight="1" x14ac:dyDescent="0.2">
      <c r="A21" s="3" t="s">
        <v>26</v>
      </c>
      <c r="B21" s="11">
        <f t="shared" ref="B21:G21" si="9">B33-B9</f>
        <v>-6.0000000000000053E-2</v>
      </c>
      <c r="C21" s="11">
        <f t="shared" si="9"/>
        <v>6.5999999999999943</v>
      </c>
      <c r="D21" s="11">
        <f t="shared" si="9"/>
        <v>-0.74000000000000021</v>
      </c>
      <c r="E21" s="11">
        <f t="shared" si="9"/>
        <v>0</v>
      </c>
      <c r="F21" s="11">
        <f t="shared" si="9"/>
        <v>0</v>
      </c>
      <c r="G21" s="11">
        <f t="shared" si="9"/>
        <v>0</v>
      </c>
      <c r="H21" s="17">
        <f>SUM(B21:G21)</f>
        <v>5.7999999999999936</v>
      </c>
      <c r="I21" s="11">
        <f t="shared" si="6"/>
        <v>0</v>
      </c>
      <c r="J21" s="17">
        <f t="shared" si="8"/>
        <v>5.7999999999999936</v>
      </c>
    </row>
    <row r="22" spans="1:10" ht="14.45" customHeight="1" x14ac:dyDescent="0.2">
      <c r="A22" s="3" t="s">
        <v>15</v>
      </c>
      <c r="B22" s="11">
        <f t="shared" ref="B22:G22" si="10">B34-B10</f>
        <v>0</v>
      </c>
      <c r="C22" s="11">
        <f t="shared" si="10"/>
        <v>-0.44999999999998863</v>
      </c>
      <c r="D22" s="11">
        <f t="shared" si="10"/>
        <v>-8.0000000000000071E-2</v>
      </c>
      <c r="E22" s="11">
        <f t="shared" si="10"/>
        <v>0</v>
      </c>
      <c r="F22" s="11">
        <f t="shared" si="10"/>
        <v>-0.75</v>
      </c>
      <c r="G22" s="11">
        <f t="shared" si="10"/>
        <v>-2.7399900000000006</v>
      </c>
      <c r="H22" s="17">
        <f t="shared" si="1"/>
        <v>-4.0199899999999893</v>
      </c>
      <c r="I22" s="11">
        <f t="shared" si="6"/>
        <v>0</v>
      </c>
      <c r="J22" s="17">
        <f t="shared" si="8"/>
        <v>-4.0199899999999893</v>
      </c>
    </row>
    <row r="23" spans="1:10" ht="14.45" customHeight="1" x14ac:dyDescent="0.2">
      <c r="A23" s="3" t="s">
        <v>16</v>
      </c>
      <c r="B23" s="11">
        <f t="shared" ref="B23:G23" si="11">B35-B11</f>
        <v>-0.36000000000000032</v>
      </c>
      <c r="C23" s="11">
        <f t="shared" si="11"/>
        <v>-19.529999999999994</v>
      </c>
      <c r="D23" s="11">
        <f t="shared" si="11"/>
        <v>-7.9999999999999183E-2</v>
      </c>
      <c r="E23" s="11">
        <f t="shared" si="11"/>
        <v>0</v>
      </c>
      <c r="F23" s="11">
        <f t="shared" si="11"/>
        <v>-0.11</v>
      </c>
      <c r="G23" s="11">
        <f t="shared" si="11"/>
        <v>0</v>
      </c>
      <c r="H23" s="17">
        <f t="shared" si="1"/>
        <v>-20.079999999999991</v>
      </c>
      <c r="I23" s="11">
        <f t="shared" si="6"/>
        <v>-0.40000000000000036</v>
      </c>
      <c r="J23" s="17">
        <f t="shared" si="8"/>
        <v>-20.47999999999999</v>
      </c>
    </row>
    <row r="24" spans="1:10" ht="14.45" customHeight="1" x14ac:dyDescent="0.2">
      <c r="A24" s="3" t="s">
        <v>24</v>
      </c>
      <c r="B24" s="11">
        <f t="shared" ref="B24:G24" si="12">B36-B12</f>
        <v>0</v>
      </c>
      <c r="C24" s="11">
        <f t="shared" si="12"/>
        <v>-8.2199999999999989</v>
      </c>
      <c r="D24" s="11">
        <f t="shared" si="12"/>
        <v>-3.9999999999999813E-2</v>
      </c>
      <c r="E24" s="11">
        <f t="shared" si="12"/>
        <v>0</v>
      </c>
      <c r="F24" s="11">
        <f t="shared" si="12"/>
        <v>-7.5495999999999981</v>
      </c>
      <c r="G24" s="11">
        <f t="shared" si="12"/>
        <v>0</v>
      </c>
      <c r="H24" s="17">
        <f t="shared" si="1"/>
        <v>-15.809599999999996</v>
      </c>
      <c r="I24" s="11">
        <f t="shared" si="6"/>
        <v>0</v>
      </c>
      <c r="J24" s="17">
        <f t="shared" si="8"/>
        <v>-15.809599999999996</v>
      </c>
    </row>
    <row r="25" spans="1:10" ht="14.45" customHeight="1" x14ac:dyDescent="0.2">
      <c r="A25" s="3" t="s">
        <v>25</v>
      </c>
      <c r="B25" s="11">
        <f t="shared" ref="B25:G25" si="13">B37-B13</f>
        <v>-0.14999999999999991</v>
      </c>
      <c r="C25" s="11">
        <f t="shared" si="13"/>
        <v>-8.9200000000000017</v>
      </c>
      <c r="D25" s="11">
        <f t="shared" si="13"/>
        <v>-0.17999999999999972</v>
      </c>
      <c r="E25" s="11">
        <f t="shared" si="13"/>
        <v>-1</v>
      </c>
      <c r="F25" s="11">
        <f t="shared" si="13"/>
        <v>-15.560000000000002</v>
      </c>
      <c r="G25" s="11">
        <f t="shared" si="13"/>
        <v>0</v>
      </c>
      <c r="H25" s="17">
        <f t="shared" si="1"/>
        <v>-25.810000000000002</v>
      </c>
      <c r="I25" s="11">
        <f t="shared" si="6"/>
        <v>0</v>
      </c>
      <c r="J25" s="17">
        <f t="shared" si="8"/>
        <v>-25.810000000000002</v>
      </c>
    </row>
    <row r="26" spans="1:10" ht="14.45" customHeight="1" x14ac:dyDescent="0.2">
      <c r="A26" s="15" t="s">
        <v>17</v>
      </c>
      <c r="B26" s="11">
        <f t="shared" ref="B26:G26" si="14">B38-B14</f>
        <v>0</v>
      </c>
      <c r="C26" s="11">
        <f t="shared" si="14"/>
        <v>11.96</v>
      </c>
      <c r="D26" s="11">
        <f t="shared" si="14"/>
        <v>-0.26999999999999957</v>
      </c>
      <c r="E26" s="11">
        <f t="shared" si="14"/>
        <v>0</v>
      </c>
      <c r="F26" s="11">
        <f t="shared" si="14"/>
        <v>0</v>
      </c>
      <c r="G26" s="11">
        <f t="shared" si="14"/>
        <v>0</v>
      </c>
      <c r="H26" s="17">
        <f t="shared" si="1"/>
        <v>11.690000000000001</v>
      </c>
      <c r="I26" s="11">
        <f t="shared" si="6"/>
        <v>0</v>
      </c>
      <c r="J26" s="17">
        <f t="shared" si="8"/>
        <v>11.690000000000001</v>
      </c>
    </row>
    <row r="27" spans="1:10" ht="14.45" customHeight="1" x14ac:dyDescent="0.2">
      <c r="A27" s="3" t="s">
        <v>10</v>
      </c>
      <c r="B27" s="11">
        <f t="shared" ref="B27:G27" si="15">B39-B15</f>
        <v>13.020000000000003</v>
      </c>
      <c r="C27" s="11">
        <f t="shared" si="15"/>
        <v>16.959999999999994</v>
      </c>
      <c r="D27" s="11">
        <f t="shared" si="15"/>
        <v>-0.23000000000000043</v>
      </c>
      <c r="E27" s="11">
        <f t="shared" si="15"/>
        <v>0</v>
      </c>
      <c r="F27" s="11">
        <f t="shared" si="15"/>
        <v>-10.706</v>
      </c>
      <c r="G27" s="11">
        <f t="shared" si="15"/>
        <v>0.56400000000000006</v>
      </c>
      <c r="H27" s="17">
        <f t="shared" si="1"/>
        <v>19.607999999999997</v>
      </c>
      <c r="I27" s="11">
        <f t="shared" si="6"/>
        <v>0</v>
      </c>
      <c r="J27" s="17">
        <f t="shared" si="8"/>
        <v>19.607999999999997</v>
      </c>
    </row>
    <row r="28" spans="1:10" ht="14.45" customHeight="1" x14ac:dyDescent="0.2">
      <c r="A28" s="3" t="s">
        <v>9</v>
      </c>
      <c r="B28" s="11">
        <f t="shared" ref="B28:G28" si="16">B40-B16</f>
        <v>0</v>
      </c>
      <c r="C28" s="11">
        <f t="shared" si="16"/>
        <v>-17.300000000000011</v>
      </c>
      <c r="D28" s="11">
        <f t="shared" si="16"/>
        <v>-1.0000000000000009E-2</v>
      </c>
      <c r="E28" s="11">
        <f t="shared" si="16"/>
        <v>0</v>
      </c>
      <c r="F28" s="11">
        <f t="shared" si="16"/>
        <v>17</v>
      </c>
      <c r="G28" s="11">
        <f t="shared" si="16"/>
        <v>0</v>
      </c>
      <c r="H28" s="17">
        <f t="shared" si="1"/>
        <v>-0.31000000000001293</v>
      </c>
      <c r="I28" s="11">
        <f t="shared" si="6"/>
        <v>0</v>
      </c>
      <c r="J28" s="17">
        <f t="shared" si="8"/>
        <v>-0.31000000000001293</v>
      </c>
    </row>
    <row r="29" spans="1:10" ht="14.45" customHeight="1" x14ac:dyDescent="0.2">
      <c r="A29" s="3" t="s">
        <v>18</v>
      </c>
      <c r="B29" s="11">
        <f t="shared" ref="B29:G29" si="17">B41-B17</f>
        <v>-0.86999999999999922</v>
      </c>
      <c r="C29" s="11">
        <f t="shared" si="17"/>
        <v>-6.25</v>
      </c>
      <c r="D29" s="11">
        <f t="shared" si="17"/>
        <v>-1.9999999999999907E-2</v>
      </c>
      <c r="E29" s="11">
        <f t="shared" si="17"/>
        <v>0</v>
      </c>
      <c r="F29" s="11">
        <f t="shared" si="17"/>
        <v>0</v>
      </c>
      <c r="G29" s="11">
        <f t="shared" si="17"/>
        <v>-2.8862999999999861E-2</v>
      </c>
      <c r="H29" s="17">
        <f t="shared" si="1"/>
        <v>-7.1688629999999982</v>
      </c>
      <c r="I29" s="11">
        <f t="shared" si="6"/>
        <v>0</v>
      </c>
      <c r="J29" s="17">
        <f t="shared" si="8"/>
        <v>-7.1688629999999982</v>
      </c>
    </row>
    <row r="30" spans="1:10" ht="14.45" customHeight="1" x14ac:dyDescent="0.2">
      <c r="A30" s="8" t="s">
        <v>21</v>
      </c>
      <c r="B30" s="12">
        <f>SUM(B31:B41)</f>
        <v>90</v>
      </c>
      <c r="C30" s="12">
        <f t="shared" ref="C30:G30" si="18">SUM(C31:C41)</f>
        <v>1062.4000000000001</v>
      </c>
      <c r="D30" s="12">
        <f t="shared" si="18"/>
        <v>142.37</v>
      </c>
      <c r="E30" s="12">
        <f t="shared" si="18"/>
        <v>19</v>
      </c>
      <c r="F30" s="12">
        <f t="shared" si="18"/>
        <v>213.39</v>
      </c>
      <c r="G30" s="12">
        <f t="shared" si="18"/>
        <v>31.67</v>
      </c>
      <c r="H30" s="13">
        <f t="shared" si="1"/>
        <v>1558.83</v>
      </c>
      <c r="I30" s="12">
        <f>SUM(I31:I41)</f>
        <v>9.5</v>
      </c>
      <c r="J30" s="13">
        <f t="shared" si="3"/>
        <v>1568.33</v>
      </c>
    </row>
    <row r="31" spans="1:10" ht="14.45" customHeight="1" x14ac:dyDescent="0.2">
      <c r="A31" s="3" t="s">
        <v>13</v>
      </c>
      <c r="B31" s="11">
        <v>16.420000000000002</v>
      </c>
      <c r="C31" s="11">
        <v>243.28</v>
      </c>
      <c r="D31" s="11">
        <v>74.33</v>
      </c>
      <c r="E31" s="11">
        <v>0</v>
      </c>
      <c r="F31" s="11">
        <v>80.87</v>
      </c>
      <c r="G31" s="11">
        <v>10.210000000000001</v>
      </c>
      <c r="H31" s="17">
        <f t="shared" si="1"/>
        <v>425.10999999999996</v>
      </c>
      <c r="I31" s="11">
        <v>0</v>
      </c>
      <c r="J31" s="17">
        <f t="shared" ref="J31" si="19">SUM(H31:I31)</f>
        <v>425.10999999999996</v>
      </c>
    </row>
    <row r="32" spans="1:10" ht="14.45" customHeight="1" x14ac:dyDescent="0.2">
      <c r="A32" s="3" t="s">
        <v>14</v>
      </c>
      <c r="B32" s="11">
        <v>0</v>
      </c>
      <c r="C32" s="11">
        <v>68.400000000000006</v>
      </c>
      <c r="D32" s="11">
        <v>15.58</v>
      </c>
      <c r="E32" s="11">
        <v>0</v>
      </c>
      <c r="F32" s="11">
        <v>0</v>
      </c>
      <c r="G32" s="11">
        <v>8.39</v>
      </c>
      <c r="H32" s="17">
        <f t="shared" si="1"/>
        <v>92.37</v>
      </c>
      <c r="I32" s="11">
        <v>0</v>
      </c>
      <c r="J32" s="17">
        <f t="shared" si="3"/>
        <v>92.37</v>
      </c>
    </row>
    <row r="33" spans="1:10" ht="14.45" customHeight="1" x14ac:dyDescent="0.2">
      <c r="A33" s="3" t="s">
        <v>26</v>
      </c>
      <c r="B33" s="11">
        <v>0.94</v>
      </c>
      <c r="C33" s="11">
        <v>70.959999999999994</v>
      </c>
      <c r="D33" s="11">
        <v>10.99</v>
      </c>
      <c r="E33" s="11">
        <v>0</v>
      </c>
      <c r="F33" s="11">
        <v>0</v>
      </c>
      <c r="G33" s="11">
        <v>0</v>
      </c>
      <c r="H33" s="17">
        <f t="shared" si="1"/>
        <v>82.889999999999986</v>
      </c>
      <c r="I33" s="11">
        <v>0</v>
      </c>
      <c r="J33" s="17">
        <f t="shared" si="3"/>
        <v>82.889999999999986</v>
      </c>
    </row>
    <row r="34" spans="1:10" ht="14.45" customHeight="1" x14ac:dyDescent="0.2">
      <c r="A34" s="3" t="s">
        <v>15</v>
      </c>
      <c r="B34" s="11">
        <v>0</v>
      </c>
      <c r="C34" s="11">
        <v>99.4</v>
      </c>
      <c r="D34" s="11">
        <v>2.09</v>
      </c>
      <c r="E34" s="11">
        <v>0</v>
      </c>
      <c r="F34" s="11">
        <v>0.95</v>
      </c>
      <c r="G34" s="11">
        <v>3.8</v>
      </c>
      <c r="H34" s="17">
        <f t="shared" si="1"/>
        <v>106.24000000000001</v>
      </c>
      <c r="I34" s="11">
        <v>0</v>
      </c>
      <c r="J34" s="17">
        <f t="shared" si="3"/>
        <v>106.24000000000001</v>
      </c>
    </row>
    <row r="35" spans="1:10" ht="14.45" customHeight="1" x14ac:dyDescent="0.2">
      <c r="A35" s="3" t="s">
        <v>16</v>
      </c>
      <c r="B35" s="11">
        <v>5.64</v>
      </c>
      <c r="C35" s="11">
        <v>41.7</v>
      </c>
      <c r="D35" s="11">
        <v>4.1900000000000004</v>
      </c>
      <c r="E35" s="11">
        <v>0</v>
      </c>
      <c r="F35" s="11">
        <v>0</v>
      </c>
      <c r="G35" s="11">
        <v>0</v>
      </c>
      <c r="H35" s="17">
        <f t="shared" si="1"/>
        <v>51.53</v>
      </c>
      <c r="I35" s="11">
        <v>9.5</v>
      </c>
      <c r="J35" s="17">
        <f t="shared" si="3"/>
        <v>61.03</v>
      </c>
    </row>
    <row r="36" spans="1:10" ht="14.45" customHeight="1" x14ac:dyDescent="0.2">
      <c r="A36" s="3" t="s">
        <v>24</v>
      </c>
      <c r="B36" s="11">
        <v>0</v>
      </c>
      <c r="C36" s="11">
        <v>94.6</v>
      </c>
      <c r="D36" s="11">
        <v>1.86</v>
      </c>
      <c r="E36" s="11">
        <v>0</v>
      </c>
      <c r="F36" s="11">
        <v>66.5</v>
      </c>
      <c r="G36" s="11">
        <v>0</v>
      </c>
      <c r="H36" s="17">
        <f t="shared" si="1"/>
        <v>162.95999999999998</v>
      </c>
      <c r="I36" s="11">
        <v>0</v>
      </c>
      <c r="J36" s="17">
        <f t="shared" si="3"/>
        <v>162.95999999999998</v>
      </c>
    </row>
    <row r="37" spans="1:10" ht="14.45" customHeight="1" x14ac:dyDescent="0.2">
      <c r="A37" s="3" t="s">
        <v>25</v>
      </c>
      <c r="B37" s="11">
        <v>2.35</v>
      </c>
      <c r="C37" s="11">
        <v>102.49</v>
      </c>
      <c r="D37" s="11">
        <v>9.59</v>
      </c>
      <c r="E37" s="11">
        <v>19</v>
      </c>
      <c r="F37" s="11">
        <v>36.93</v>
      </c>
      <c r="G37" s="11">
        <v>0</v>
      </c>
      <c r="H37" s="17">
        <f t="shared" si="1"/>
        <v>170.36</v>
      </c>
      <c r="I37" s="11">
        <v>0</v>
      </c>
      <c r="J37" s="17">
        <f t="shared" si="3"/>
        <v>170.36</v>
      </c>
    </row>
    <row r="38" spans="1:10" ht="14.45" customHeight="1" x14ac:dyDescent="0.2">
      <c r="A38" s="15" t="s">
        <v>17</v>
      </c>
      <c r="B38" s="11">
        <v>0</v>
      </c>
      <c r="C38" s="11">
        <v>42.68</v>
      </c>
      <c r="D38" s="11">
        <v>14.9</v>
      </c>
      <c r="E38" s="11">
        <v>0</v>
      </c>
      <c r="F38" s="11">
        <v>0</v>
      </c>
      <c r="G38" s="11">
        <v>0</v>
      </c>
      <c r="H38" s="17">
        <f t="shared" si="1"/>
        <v>57.58</v>
      </c>
      <c r="I38" s="11">
        <v>0</v>
      </c>
      <c r="J38" s="17">
        <f t="shared" si="3"/>
        <v>57.58</v>
      </c>
    </row>
    <row r="39" spans="1:10" ht="14.45" customHeight="1" x14ac:dyDescent="0.2">
      <c r="A39" s="3" t="s">
        <v>10</v>
      </c>
      <c r="B39" s="11">
        <v>51.02</v>
      </c>
      <c r="C39" s="11">
        <v>136.97</v>
      </c>
      <c r="D39" s="11">
        <v>7.26</v>
      </c>
      <c r="E39" s="11">
        <v>0</v>
      </c>
      <c r="F39" s="11">
        <v>11.14</v>
      </c>
      <c r="G39" s="11">
        <v>7.46</v>
      </c>
      <c r="H39" s="17">
        <f t="shared" si="1"/>
        <v>213.85</v>
      </c>
      <c r="I39" s="11">
        <v>0</v>
      </c>
      <c r="J39" s="17">
        <f t="shared" si="3"/>
        <v>213.85</v>
      </c>
    </row>
    <row r="40" spans="1:10" ht="14.45" customHeight="1" x14ac:dyDescent="0.2">
      <c r="A40" s="3" t="s">
        <v>9</v>
      </c>
      <c r="B40" s="11">
        <v>0</v>
      </c>
      <c r="C40" s="11">
        <v>113.35</v>
      </c>
      <c r="D40" s="11">
        <v>0.65</v>
      </c>
      <c r="E40" s="11">
        <v>0</v>
      </c>
      <c r="F40" s="11">
        <v>17</v>
      </c>
      <c r="G40" s="11">
        <v>0</v>
      </c>
      <c r="H40" s="17">
        <f t="shared" si="1"/>
        <v>131</v>
      </c>
      <c r="I40" s="11">
        <v>0</v>
      </c>
      <c r="J40" s="17">
        <f t="shared" si="3"/>
        <v>131</v>
      </c>
    </row>
    <row r="41" spans="1:10" ht="14.45" customHeight="1" thickBot="1" x14ac:dyDescent="0.25">
      <c r="A41" s="16" t="s">
        <v>18</v>
      </c>
      <c r="B41" s="14">
        <v>13.63</v>
      </c>
      <c r="C41" s="14">
        <v>48.57</v>
      </c>
      <c r="D41" s="14">
        <v>0.93</v>
      </c>
      <c r="E41" s="14">
        <v>0</v>
      </c>
      <c r="F41" s="14">
        <v>0</v>
      </c>
      <c r="G41" s="14">
        <v>1.81</v>
      </c>
      <c r="H41" s="18">
        <f t="shared" si="1"/>
        <v>64.94</v>
      </c>
      <c r="I41" s="14">
        <v>0</v>
      </c>
      <c r="J41" s="17">
        <f t="shared" si="3"/>
        <v>64.94</v>
      </c>
    </row>
    <row r="42" spans="1:10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mergeCells count="5">
    <mergeCell ref="A4:J4"/>
    <mergeCell ref="A3:J3"/>
    <mergeCell ref="A2:J2"/>
    <mergeCell ref="A1:J1"/>
    <mergeCell ref="A42:J42"/>
  </mergeCells>
  <printOptions horizontalCentered="1"/>
  <pageMargins left="0.5" right="0.5" top="0.5" bottom="0.5" header="0.3" footer="0.3"/>
  <pageSetup scale="75" orientation="portrait" r:id="rId1"/>
  <headerFooter>
    <oddFooter>&amp;L&amp;9&amp;A&amp;R&amp;9Page &amp;P of &amp;N</oddFooter>
  </headerFooter>
  <ignoredErrors>
    <ignoredError sqref="J32:J41 H34 H39:H40 J6 J30 J7:J18 H31 J31 H7 H16:H17 B6:G6 B18:G18 B16:G17 I16:I17 B8:G15 B7:G7 I7 I8:I15 I6 B30:G30 I30 I18 B21:G29 J20:J29 B19:G19 B20:F20 G20 I20:I29" unlockedFormula="1"/>
    <ignoredError sqref="H41 H32:H33 H35:H38 H30 H6 H8:H15 H18:H19 H21:H29 I19:J19 H2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NITRD Summary</vt:lpstr>
      <vt:lpstr>'NITRD Summary'!Print_Area</vt:lpstr>
      <vt:lpstr>'NITRD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2014-11-12T21:57:18Z</dcterms:created>
  <dcterms:modified xsi:type="dcterms:W3CDTF">2020-02-05T15:04:59Z</dcterms:modified>
</cp:coreProperties>
</file>