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196FC050-9EDE-4A76-ADBE-55D45B2F21DE}" xr6:coauthVersionLast="45" xr6:coauthVersionMax="45" xr10:uidLastSave="{00000000-0000-0000-0000-000000000000}"/>
  <bookViews>
    <workbookView xWindow="-120" yWindow="-120" windowWidth="29040" windowHeight="15840" xr2:uid="{90E865CD-518E-4029-B29C-CADAF9778508}"/>
  </bookViews>
  <sheets>
    <sheet name="RI Summary" sheetId="1" r:id="rId1"/>
  </sheets>
  <definedNames>
    <definedName name="_xlnm.Print_Area" localSheetId="0">'RI Summary'!$A$1:$G$35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E18" i="1"/>
  <c r="F18" i="1" s="1"/>
  <c r="D18" i="1"/>
  <c r="C18" i="1"/>
  <c r="F17" i="1"/>
  <c r="G17" i="1" s="1"/>
  <c r="F16" i="1"/>
  <c r="G16" i="1" s="1"/>
  <c r="F15" i="1"/>
  <c r="G15" i="1" s="1"/>
  <c r="F14" i="1"/>
  <c r="G14" i="1" s="1"/>
  <c r="F13" i="1"/>
  <c r="G13" i="1" s="1"/>
  <c r="G12" i="1"/>
  <c r="F12" i="1"/>
  <c r="E11" i="1"/>
  <c r="F11" i="1" s="1"/>
  <c r="D11" i="1"/>
  <c r="C11" i="1"/>
  <c r="F10" i="1"/>
  <c r="G10" i="1" s="1"/>
  <c r="F9" i="1"/>
  <c r="G9" i="1" s="1"/>
  <c r="E8" i="1"/>
  <c r="E26" i="1" s="1"/>
  <c r="D8" i="1"/>
  <c r="C8" i="1"/>
  <c r="F7" i="1"/>
  <c r="G7" i="1" s="1"/>
  <c r="G18" i="1" l="1"/>
  <c r="D26" i="1"/>
  <c r="D28" i="1" s="1"/>
  <c r="C26" i="1"/>
  <c r="C28" i="1" s="1"/>
  <c r="F26" i="1"/>
  <c r="G26" i="1" s="1"/>
  <c r="E28" i="1"/>
  <c r="G11" i="1"/>
  <c r="F8" i="1"/>
  <c r="G8" i="1" s="1"/>
  <c r="F28" i="1" l="1"/>
  <c r="G28" i="1" s="1"/>
</calcChain>
</file>

<file path=xl/sharedStrings.xml><?xml version="1.0" encoding="utf-8"?>
<sst xmlns="http://schemas.openxmlformats.org/spreadsheetml/2006/main" count="39" uniqueCount="39">
  <si>
    <t>NATIONAL SCIENCE FOUNDATION</t>
  </si>
  <si>
    <t>RESEARCH INFRASTRUCTURE SUMMARY</t>
  </si>
  <si>
    <t>FY 2021 BUDGET REQUEST TO CONGRESS</t>
  </si>
  <si>
    <t>(Dollars in Millions)</t>
  </si>
  <si>
    <t>FY 2019
Actual</t>
  </si>
  <si>
    <t>FY 2020
(TBD)</t>
  </si>
  <si>
    <t>FY 2021
Request</t>
  </si>
  <si>
    <t>FY 2021 Request 
change over
FY 2019 Actual</t>
  </si>
  <si>
    <t>Amount</t>
  </si>
  <si>
    <t>Percent</t>
  </si>
  <si>
    <r>
      <t>Operations and Maintenance of Major Facilities</t>
    </r>
    <r>
      <rPr>
        <b/>
        <vertAlign val="superscript"/>
        <sz val="11"/>
        <color theme="1"/>
        <rFont val="Arial"/>
        <family val="2"/>
      </rPr>
      <t>1</t>
    </r>
  </si>
  <si>
    <t>Major Research Facilities Construction Investments</t>
  </si>
  <si>
    <r>
      <t>Construction, Acquisition, and Commissioning (MREFC)</t>
    </r>
    <r>
      <rPr>
        <vertAlign val="superscript"/>
        <sz val="11"/>
        <color theme="1"/>
        <rFont val="Arial"/>
        <family val="2"/>
      </rPr>
      <t>2</t>
    </r>
  </si>
  <si>
    <r>
      <t>Design Stage Activities</t>
    </r>
    <r>
      <rPr>
        <vertAlign val="superscript"/>
        <sz val="11"/>
        <color theme="1"/>
        <rFont val="Arial"/>
        <family val="2"/>
      </rPr>
      <t>3</t>
    </r>
  </si>
  <si>
    <r>
      <t>Mid-scale Research Infrastructure</t>
    </r>
    <r>
      <rPr>
        <b/>
        <vertAlign val="superscript"/>
        <sz val="11"/>
        <color theme="1"/>
        <rFont val="Arial"/>
        <family val="2"/>
      </rPr>
      <t>4</t>
    </r>
  </si>
  <si>
    <r>
      <t>MREFC Mid-scale Research Infrastructure</t>
    </r>
    <r>
      <rPr>
        <vertAlign val="superscript"/>
        <sz val="11"/>
        <color theme="1"/>
        <rFont val="Arial"/>
        <family val="2"/>
      </rPr>
      <t>2</t>
    </r>
  </si>
  <si>
    <t>NSF-wide Mid-scale Research Infrastructure (R&amp;RA)</t>
  </si>
  <si>
    <t>Directorate Midscale Research Infrastructure Programs</t>
  </si>
  <si>
    <t>Major Research Instrumentation (MRI)</t>
  </si>
  <si>
    <r>
      <t>Polar Logistical and Infrastructure Support</t>
    </r>
    <r>
      <rPr>
        <b/>
        <vertAlign val="superscript"/>
        <sz val="11"/>
        <color theme="1"/>
        <rFont val="Arial"/>
        <family val="2"/>
      </rPr>
      <t>5</t>
    </r>
  </si>
  <si>
    <r>
      <t>CISE Networking and Computational Resources
   Infrastructure and Services (NCRIS)</t>
    </r>
    <r>
      <rPr>
        <b/>
        <vertAlign val="superscript"/>
        <sz val="11"/>
        <color theme="1"/>
        <rFont val="Arial"/>
        <family val="2"/>
      </rPr>
      <t>6</t>
    </r>
  </si>
  <si>
    <r>
      <t>Research Resources</t>
    </r>
    <r>
      <rPr>
        <b/>
        <vertAlign val="superscript"/>
        <sz val="11"/>
        <color indexed="8"/>
        <rFont val="Arial"/>
        <family val="2"/>
      </rPr>
      <t>7</t>
    </r>
  </si>
  <si>
    <t>BIO</t>
  </si>
  <si>
    <t>CISE</t>
  </si>
  <si>
    <t>GEO</t>
  </si>
  <si>
    <t>MPS</t>
  </si>
  <si>
    <t>SBE</t>
  </si>
  <si>
    <t>OPP</t>
  </si>
  <si>
    <t>Other Research Infrastructure</t>
  </si>
  <si>
    <t>Subtotal, Research Infrastructure Support</t>
  </si>
  <si>
    <t>Research Infrastructure Stewardship Offset</t>
  </si>
  <si>
    <t>RESEARCH INFRASTRUCTURE TOTAL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</si>
  <si>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facility level detail on operations and maintenance, see the Major Multi-User Research Facilities table in the Facilities chapter.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</si>
  <si>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Design Stage Activities include support for potential next generation multi-user facilities funded through R&amp;RA. This line reflects FY 2019 funding of $2.0 million for the potential Leadership Class Computing Facility.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</si>
  <si>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Polar Logistical and Infrastructure Support includes funding for Arctic Logistics; U.S. Antarctic Logistical Support Activities (USALS); and Polar Environment, Health, and Safety (PEHS).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</si>
  <si>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Funding for Networking and Computational Resources Infrastructure and Services excludes support  for the potential Leadership Class Computing Facility in FY 2019 ($2.0 million), which is captured under Design Stage Activities above.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</si>
  <si>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Funding for Research Resources includes support for the operation and maintenance of minor facilities, infrastructure and instrumentation, field stations, museum collections, etc.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</si>
  <si>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NSF-wide Mid-scale Research Infrastructure is provided through both the R&amp;RA account (if the total project cost is less than $20.0 million) and the MREFC account (if the total project cost is greater than $20.0 million). For more information, please refer to the Mid-scale Research Infrastructure narrative in the NSF-wide Investments chapter.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</si>
  <si>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Construction, Acquisition, and Commissioning are for implementation support provided through the MREFC account. MREFC funding is included for Daniel K. Inouye Solar Telescope (DKIST, $19.59 million); Regional Class Research Vessels (RCRV, $108.12 million); and National Ecological Observatory Network (NEON, $70,000) in FY 2019; and Antarctic Infrastructure Modernization for Science (AIMS, $103.70 million in FY 2019 and $90.0 million in FY 2021); Vera C. Rubin Observatory ($53.48 million in FY 2019 and $40.75 million in FY 2021); the High Luminosity-Large Hadron Collider Upgrade (HL-LHC) ($33.0 million in FY 2021), and Mid-scale Research Infrastructure ($65.0 million in FY 2021, shown on the MREFC Mid-scale RI line below).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</si>
</sst>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Alignment="1" applyProtection="1">
      <alignment horizontal="center" vertical="top" wrapText="1" readingOrder="1"/>
      <protection locked="0"/>
    </xf>
    <xf numFmtId="0" fontId="3" fillId="0" borderId="0" xfId="0" applyFont="1"/>
    <xf numFmtId="0" fontId="3" fillId="0" borderId="0" xfId="0" applyFont="1" applyFill="1"/>
    <xf numFmtId="0" fontId="5" fillId="0" borderId="0" xfId="1" applyFont="1" applyFill="1" applyAlignment="1" applyProtection="1">
      <alignment horizontal="center" vertical="top" wrapText="1" readingOrder="1"/>
      <protection locked="0"/>
    </xf>
    <xf numFmtId="0" fontId="3" fillId="0" borderId="0" xfId="1" applyFont="1" applyFill="1" applyBorder="1" applyAlignment="1" applyProtection="1">
      <alignment horizontal="center" wrapText="1" readingOrder="1"/>
      <protection locked="0"/>
    </xf>
    <xf numFmtId="0" fontId="3" fillId="0" borderId="0" xfId="1" applyFont="1" applyFill="1" applyBorder="1" applyAlignment="1" applyProtection="1">
      <alignment horizontal="center" vertical="center" wrapText="1" readingOrder="1"/>
      <protection locked="0"/>
    </xf>
    <xf numFmtId="0" fontId="2" fillId="0" borderId="1" xfId="2" applyFont="1" applyFill="1" applyBorder="1" applyAlignment="1" applyProtection="1">
      <alignment horizontal="right" wrapText="1" readingOrder="1"/>
      <protection locked="0"/>
    </xf>
    <xf numFmtId="0" fontId="3" fillId="0" borderId="0" xfId="1" applyFont="1" applyFill="1" applyBorder="1" applyAlignment="1" applyProtection="1">
      <alignment horizontal="right" wrapText="1" readingOrder="1"/>
      <protection locked="0"/>
    </xf>
    <xf numFmtId="164" fontId="2" fillId="0" borderId="0" xfId="1" applyNumberFormat="1" applyFont="1" applyFill="1" applyBorder="1" applyAlignment="1" applyProtection="1">
      <alignment vertical="top" readingOrder="1"/>
      <protection locked="0"/>
    </xf>
    <xf numFmtId="164" fontId="2" fillId="0" borderId="7" xfId="1" applyNumberFormat="1" applyFont="1" applyFill="1" applyBorder="1" applyAlignment="1" applyProtection="1">
      <alignment vertical="top" readingOrder="1"/>
      <protection locked="0"/>
    </xf>
    <xf numFmtId="164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/>
    <xf numFmtId="0" fontId="3" fillId="0" borderId="0" xfId="1" applyFont="1" applyFill="1" applyBorder="1" applyAlignment="1" applyProtection="1">
      <alignment vertical="top" wrapText="1" readingOrder="1"/>
      <protection locked="0"/>
    </xf>
    <xf numFmtId="166" fontId="8" fillId="0" borderId="0" xfId="0" applyNumberFormat="1" applyFont="1" applyFill="1" applyBorder="1" applyAlignment="1">
      <alignment vertical="top"/>
    </xf>
    <xf numFmtId="166" fontId="8" fillId="0" borderId="7" xfId="0" applyNumberFormat="1" applyFont="1" applyFill="1" applyBorder="1" applyAlignment="1">
      <alignment vertical="top"/>
    </xf>
    <xf numFmtId="166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1" applyFont="1" applyFill="1" applyBorder="1" applyAlignment="1">
      <alignment vertical="top" readingOrder="1"/>
    </xf>
    <xf numFmtId="166" fontId="3" fillId="0" borderId="0" xfId="1" applyNumberFormat="1" applyFont="1" applyFill="1" applyBorder="1" applyAlignment="1" applyProtection="1">
      <alignment vertical="top" readingOrder="1"/>
      <protection locked="0"/>
    </xf>
    <xf numFmtId="166" fontId="3" fillId="0" borderId="7" xfId="1" applyNumberFormat="1" applyFont="1" applyFill="1" applyBorder="1" applyAlignment="1" applyProtection="1">
      <alignment vertical="top" readingOrder="1"/>
      <protection locked="0"/>
    </xf>
    <xf numFmtId="0" fontId="9" fillId="0" borderId="0" xfId="1" applyFont="1" applyFill="1" applyBorder="1" applyAlignment="1" applyProtection="1">
      <alignment horizontal="left" readingOrder="1"/>
      <protection locked="0"/>
    </xf>
    <xf numFmtId="0" fontId="8" fillId="0" borderId="0" xfId="1" applyFont="1" applyFill="1" applyBorder="1" applyAlignment="1" applyProtection="1">
      <alignment vertical="top" wrapText="1" readingOrder="1"/>
      <protection locked="0"/>
    </xf>
    <xf numFmtId="0" fontId="2" fillId="0" borderId="0" xfId="1" applyFont="1" applyFill="1" applyBorder="1" applyAlignment="1">
      <alignment vertical="top" wrapText="1" readingOrder="1"/>
    </xf>
    <xf numFmtId="7" fontId="3" fillId="0" borderId="0" xfId="0" applyNumberFormat="1" applyFont="1" applyFill="1" applyAlignment="1"/>
    <xf numFmtId="0" fontId="3" fillId="0" borderId="0" xfId="1" applyFont="1" applyFill="1" applyBorder="1" applyAlignment="1" applyProtection="1">
      <alignment horizontal="right" vertical="top" wrapText="1" readingOrder="1"/>
      <protection locked="0"/>
    </xf>
    <xf numFmtId="164" fontId="2" fillId="0" borderId="8" xfId="1" applyNumberFormat="1" applyFont="1" applyFill="1" applyBorder="1" applyAlignment="1" applyProtection="1">
      <alignment readingOrder="1"/>
      <protection locked="0"/>
    </xf>
    <xf numFmtId="164" fontId="2" fillId="0" borderId="9" xfId="1" applyNumberFormat="1" applyFont="1" applyFill="1" applyBorder="1" applyAlignment="1" applyProtection="1">
      <alignment readingOrder="1"/>
      <protection locked="0"/>
    </xf>
    <xf numFmtId="164" fontId="2" fillId="0" borderId="8" xfId="1" applyNumberFormat="1" applyFont="1" applyFill="1" applyBorder="1" applyAlignment="1" applyProtection="1">
      <alignment horizontal="right" readingOrder="1"/>
      <protection locked="0"/>
    </xf>
    <xf numFmtId="165" fontId="2" fillId="0" borderId="8" xfId="1" applyNumberFormat="1" applyFont="1" applyFill="1" applyBorder="1" applyAlignment="1" applyProtection="1">
      <alignment horizontal="right" readingOrder="1"/>
      <protection locked="0"/>
    </xf>
    <xf numFmtId="0" fontId="3" fillId="0" borderId="8" xfId="1" applyFont="1" applyFill="1" applyBorder="1" applyAlignment="1">
      <alignment readingOrder="1"/>
    </xf>
    <xf numFmtId="0" fontId="12" fillId="0" borderId="8" xfId="3" applyFont="1" applyFill="1" applyBorder="1" applyAlignment="1" applyProtection="1">
      <alignment wrapText="1" readingOrder="1"/>
      <protection locked="0"/>
    </xf>
    <xf numFmtId="166" fontId="3" fillId="0" borderId="8" xfId="1" applyNumberFormat="1" applyFont="1" applyFill="1" applyBorder="1" applyAlignment="1" applyProtection="1">
      <alignment readingOrder="1"/>
      <protection locked="0"/>
    </xf>
    <xf numFmtId="166" fontId="3" fillId="0" borderId="9" xfId="1" applyNumberFormat="1" applyFont="1" applyFill="1" applyBorder="1" applyAlignment="1" applyProtection="1">
      <alignment readingOrder="1"/>
      <protection locked="0"/>
    </xf>
    <xf numFmtId="166" fontId="3" fillId="0" borderId="8" xfId="1" applyNumberFormat="1" applyFont="1" applyFill="1" applyBorder="1" applyAlignment="1" applyProtection="1">
      <alignment horizontal="right" readingOrder="1"/>
      <protection locked="0"/>
    </xf>
    <xf numFmtId="165" fontId="3" fillId="0" borderId="8" xfId="1" applyNumberFormat="1" applyFont="1" applyFill="1" applyBorder="1" applyAlignment="1" applyProtection="1">
      <alignment horizontal="right" readingOrder="1"/>
      <protection locked="0"/>
    </xf>
    <xf numFmtId="164" fontId="2" fillId="0" borderId="1" xfId="1" applyNumberFormat="1" applyFont="1" applyFill="1" applyBorder="1" applyAlignment="1" applyProtection="1">
      <alignment readingOrder="1"/>
      <protection locked="0"/>
    </xf>
    <xf numFmtId="164" fontId="2" fillId="0" borderId="6" xfId="1" applyNumberFormat="1" applyFont="1" applyFill="1" applyBorder="1" applyAlignment="1" applyProtection="1">
      <alignment readingOrder="1"/>
      <protection locked="0"/>
    </xf>
    <xf numFmtId="164" fontId="2" fillId="0" borderId="1" xfId="1" applyNumberFormat="1" applyFont="1" applyFill="1" applyBorder="1" applyAlignment="1" applyProtection="1">
      <alignment horizontal="right" readingOrder="1"/>
      <protection locked="0"/>
    </xf>
    <xf numFmtId="165" fontId="2" fillId="0" borderId="1" xfId="1" applyNumberFormat="1" applyFont="1" applyFill="1" applyBorder="1" applyAlignment="1" applyProtection="1">
      <alignment horizontal="right" readingOrder="1"/>
      <protection locked="0"/>
    </xf>
    <xf numFmtId="0" fontId="3" fillId="0" borderId="0" xfId="0" applyFont="1" applyAlignment="1"/>
    <xf numFmtId="0" fontId="2" fillId="0" borderId="0" xfId="1" applyFont="1" applyFill="1" applyBorder="1" applyAlignment="1" applyProtection="1">
      <alignment horizontal="right" wrapText="1" readingOrder="1"/>
      <protection locked="0"/>
    </xf>
    <xf numFmtId="0" fontId="2" fillId="0" borderId="0" xfId="1" applyFont="1" applyFill="1" applyAlignment="1" applyProtection="1">
      <alignment horizontal="center" vertical="top" readingOrder="1"/>
      <protection locked="0"/>
    </xf>
    <xf numFmtId="0" fontId="4" fillId="0" borderId="0" xfId="1" applyFont="1" applyFill="1" applyAlignment="1" applyProtection="1">
      <alignment horizontal="center" vertical="top" readingOrder="1"/>
      <protection locked="0"/>
    </xf>
    <xf numFmtId="0" fontId="1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vertical="top" wrapText="1" readingOrder="1"/>
      <protection locked="0"/>
    </xf>
    <xf numFmtId="0" fontId="2" fillId="0" borderId="8" xfId="1" applyFont="1" applyFill="1" applyBorder="1" applyAlignment="1">
      <alignment readingOrder="1"/>
    </xf>
    <xf numFmtId="0" fontId="2" fillId="0" borderId="1" xfId="1" applyFont="1" applyFill="1" applyBorder="1" applyAlignment="1" applyProtection="1">
      <alignment wrapText="1" readingOrder="1"/>
      <protection locked="0"/>
    </xf>
    <xf numFmtId="0" fontId="2" fillId="0" borderId="0" xfId="1" applyFont="1" applyFill="1" applyBorder="1" applyAlignment="1">
      <alignment horizontal="left" vertical="top" readingOrder="1"/>
    </xf>
    <xf numFmtId="0" fontId="2" fillId="0" borderId="0" xfId="1" applyFont="1" applyFill="1" applyBorder="1" applyAlignment="1">
      <alignment vertical="top" readingOrder="1"/>
    </xf>
    <xf numFmtId="0" fontId="2" fillId="0" borderId="0" xfId="1" applyFont="1" applyFill="1" applyBorder="1" applyAlignment="1">
      <alignment vertical="top" wrapText="1" readingOrder="1"/>
    </xf>
    <xf numFmtId="0" fontId="3" fillId="0" borderId="1" xfId="1" applyFont="1" applyFill="1" applyBorder="1" applyAlignment="1" applyProtection="1">
      <alignment horizontal="center" readingOrder="1"/>
      <protection locked="0"/>
    </xf>
    <xf numFmtId="0" fontId="10" fillId="0" borderId="0" xfId="3" applyFont="1" applyFill="1" applyBorder="1" applyAlignment="1" applyProtection="1">
      <alignment horizontal="left" wrapText="1" readingOrder="1"/>
      <protection locked="0"/>
    </xf>
    <xf numFmtId="0" fontId="3" fillId="0" borderId="2" xfId="1" applyFont="1" applyFill="1" applyBorder="1" applyAlignment="1" applyProtection="1">
      <alignment horizontal="center" vertical="top" wrapText="1" readingOrder="1"/>
      <protection locked="0"/>
    </xf>
    <xf numFmtId="0" fontId="3" fillId="0" borderId="1" xfId="1" applyFont="1" applyFill="1" applyBorder="1" applyAlignment="1" applyProtection="1">
      <alignment horizontal="center" vertical="top" wrapText="1" readingOrder="1"/>
      <protection locked="0"/>
    </xf>
    <xf numFmtId="0" fontId="2" fillId="0" borderId="2" xfId="2" applyFont="1" applyFill="1" applyBorder="1" applyAlignment="1" applyProtection="1">
      <alignment horizontal="right" wrapText="1" readingOrder="1"/>
      <protection locked="0"/>
    </xf>
    <xf numFmtId="0" fontId="2" fillId="0" borderId="1" xfId="2" applyFont="1" applyFill="1" applyBorder="1" applyAlignment="1" applyProtection="1">
      <alignment horizontal="right" wrapText="1" readingOrder="1"/>
      <protection locked="0"/>
    </xf>
    <xf numFmtId="0" fontId="2" fillId="0" borderId="3" xfId="2" applyFont="1" applyFill="1" applyBorder="1" applyAlignment="1" applyProtection="1">
      <alignment horizontal="right" wrapText="1" readingOrder="1"/>
      <protection locked="0"/>
    </xf>
    <xf numFmtId="0" fontId="2" fillId="0" borderId="6" xfId="2" applyFont="1" applyFill="1" applyBorder="1" applyAlignment="1" applyProtection="1">
      <alignment horizontal="right" wrapText="1" readingOrder="1"/>
      <protection locked="0"/>
    </xf>
    <xf numFmtId="0" fontId="2" fillId="0" borderId="4" xfId="2" applyFont="1" applyFill="1" applyBorder="1" applyAlignment="1" applyProtection="1">
      <alignment horizontal="center" vertical="center" wrapText="1" readingOrder="1"/>
      <protection locked="0"/>
    </xf>
    <xf numFmtId="0" fontId="2" fillId="0" borderId="5" xfId="2" applyFont="1" applyFill="1" applyBorder="1" applyAlignment="1" applyProtection="1">
      <alignment horizontal="center" vertical="center" wrapText="1" readingOrder="1"/>
      <protection locked="0"/>
    </xf>
  </cellXfs>
  <cellStyles count="4">
    <cellStyle name="Normal" xfId="0" builtinId="0"/>
    <cellStyle name="Normal 2" xfId="2" xr:uid="{B2DF04AF-4A40-4CB9-A935-D8C87E3F607A}"/>
    <cellStyle name="Normal 3 2" xfId="1" xr:uid="{3E8F885E-D44A-4AB3-AD07-366418A1D77C}"/>
    <cellStyle name="Normal 4" xfId="3" xr:uid="{65E28888-D377-4B1D-96E9-933F7EE31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56F2-AD6C-4E80-9310-55EEFD6D2A9B}">
  <dimension ref="A1:K41"/>
  <sheetViews>
    <sheetView showGridLines="0" tabSelected="1" workbookViewId="0">
      <selection sqref="A1:G1"/>
    </sheetView>
  </sheetViews>
  <sheetFormatPr defaultColWidth="8.85546875" defaultRowHeight="14.25" x14ac:dyDescent="0.2"/>
  <cols>
    <col min="1" max="1" width="2.5703125" style="2" customWidth="1"/>
    <col min="2" max="2" width="56" style="2" customWidth="1"/>
    <col min="3" max="3" width="11.7109375" style="2" customWidth="1"/>
    <col min="4" max="4" width="12.28515625" style="2" customWidth="1"/>
    <col min="5" max="5" width="12.5703125" style="2" customWidth="1"/>
    <col min="6" max="7" width="11.5703125" style="2" customWidth="1"/>
    <col min="8" max="8" width="8.85546875" style="3"/>
    <col min="9" max="9" width="8.85546875" style="2"/>
    <col min="10" max="10" width="9.140625" style="2" bestFit="1" customWidth="1"/>
    <col min="11" max="16384" width="8.85546875" style="2"/>
  </cols>
  <sheetData>
    <row r="1" spans="1:8" ht="15" customHeight="1" x14ac:dyDescent="0.2">
      <c r="A1" s="44" t="s">
        <v>0</v>
      </c>
      <c r="B1" s="44"/>
      <c r="C1" s="44"/>
      <c r="D1" s="44"/>
      <c r="E1" s="44"/>
      <c r="F1" s="44"/>
      <c r="G1" s="44"/>
      <c r="H1" s="1"/>
    </row>
    <row r="2" spans="1:8" s="3" customFormat="1" ht="15" customHeight="1" x14ac:dyDescent="0.2">
      <c r="A2" s="44" t="s">
        <v>1</v>
      </c>
      <c r="B2" s="44"/>
      <c r="C2" s="44"/>
      <c r="D2" s="44"/>
      <c r="E2" s="44"/>
      <c r="F2" s="44"/>
      <c r="G2" s="44"/>
      <c r="H2" s="1"/>
    </row>
    <row r="3" spans="1:8" s="3" customFormat="1" ht="16.7" customHeight="1" x14ac:dyDescent="0.2">
      <c r="A3" s="45" t="s">
        <v>2</v>
      </c>
      <c r="B3" s="45"/>
      <c r="C3" s="45"/>
      <c r="D3" s="45"/>
      <c r="E3" s="45"/>
      <c r="F3" s="45"/>
      <c r="G3" s="45"/>
      <c r="H3" s="4"/>
    </row>
    <row r="4" spans="1:8" s="3" customFormat="1" ht="15" customHeight="1" thickBot="1" x14ac:dyDescent="0.25">
      <c r="A4" s="53" t="s">
        <v>3</v>
      </c>
      <c r="B4" s="53"/>
      <c r="C4" s="53"/>
      <c r="D4" s="53"/>
      <c r="E4" s="53"/>
      <c r="F4" s="53"/>
      <c r="G4" s="53"/>
      <c r="H4" s="5"/>
    </row>
    <row r="5" spans="1:8" s="3" customFormat="1" ht="42.95" customHeight="1" x14ac:dyDescent="0.2">
      <c r="A5" s="55"/>
      <c r="B5" s="55"/>
      <c r="C5" s="57" t="s">
        <v>4</v>
      </c>
      <c r="D5" s="57" t="s">
        <v>5</v>
      </c>
      <c r="E5" s="59" t="s">
        <v>6</v>
      </c>
      <c r="F5" s="61" t="s">
        <v>7</v>
      </c>
      <c r="G5" s="62"/>
      <c r="H5" s="6"/>
    </row>
    <row r="6" spans="1:8" s="3" customFormat="1" ht="15" customHeight="1" thickBot="1" x14ac:dyDescent="0.3">
      <c r="A6" s="56"/>
      <c r="B6" s="56"/>
      <c r="C6" s="58"/>
      <c r="D6" s="58"/>
      <c r="E6" s="60"/>
      <c r="F6" s="7" t="s">
        <v>8</v>
      </c>
      <c r="G6" s="7" t="s">
        <v>9</v>
      </c>
      <c r="H6" s="8"/>
    </row>
    <row r="7" spans="1:8" s="3" customFormat="1" ht="15" customHeight="1" x14ac:dyDescent="0.2">
      <c r="A7" s="47" t="s">
        <v>10</v>
      </c>
      <c r="B7" s="47"/>
      <c r="C7" s="9">
        <v>1024.3795600000001</v>
      </c>
      <c r="D7" s="9">
        <v>0</v>
      </c>
      <c r="E7" s="10">
        <v>867.42</v>
      </c>
      <c r="F7" s="11">
        <f>E7-C7</f>
        <v>-156.95956000000012</v>
      </c>
      <c r="G7" s="12">
        <f>IF(C7=0,"N/A",F7/C7)</f>
        <v>-0.15322402567267168</v>
      </c>
      <c r="H7" s="13"/>
    </row>
    <row r="8" spans="1:8" s="14" customFormat="1" ht="15" x14ac:dyDescent="0.2">
      <c r="A8" s="47" t="s">
        <v>11</v>
      </c>
      <c r="B8" s="47"/>
      <c r="C8" s="9">
        <f>SUM(C9:C10)</f>
        <v>286.95383500000003</v>
      </c>
      <c r="D8" s="9">
        <f>SUM(D9:D10)</f>
        <v>0</v>
      </c>
      <c r="E8" s="10">
        <f>SUM(E9:E10)</f>
        <v>163.75</v>
      </c>
      <c r="F8" s="11">
        <f t="shared" ref="F8:F28" si="0">E8-C8</f>
        <v>-123.20383500000003</v>
      </c>
      <c r="G8" s="12">
        <f t="shared" ref="G8:G28" si="1">IF(C8=0,"N/A",F8/C8)</f>
        <v>-0.42935071768599997</v>
      </c>
      <c r="H8" s="8"/>
    </row>
    <row r="9" spans="1:8" s="14" customFormat="1" ht="16.5" x14ac:dyDescent="0.2">
      <c r="A9" s="15"/>
      <c r="B9" s="15" t="s">
        <v>12</v>
      </c>
      <c r="C9" s="16">
        <v>284.95383500000003</v>
      </c>
      <c r="D9" s="16">
        <v>0</v>
      </c>
      <c r="E9" s="17">
        <v>163.75</v>
      </c>
      <c r="F9" s="18">
        <f t="shared" si="0"/>
        <v>-121.20383500000003</v>
      </c>
      <c r="G9" s="19">
        <f t="shared" si="1"/>
        <v>-0.42534551254591824</v>
      </c>
      <c r="H9" s="8"/>
    </row>
    <row r="10" spans="1:8" s="14" customFormat="1" ht="16.5" x14ac:dyDescent="0.2">
      <c r="A10" s="20"/>
      <c r="B10" s="15" t="s">
        <v>13</v>
      </c>
      <c r="C10" s="21">
        <v>2</v>
      </c>
      <c r="D10" s="21">
        <v>0</v>
      </c>
      <c r="E10" s="22">
        <v>0</v>
      </c>
      <c r="F10" s="18">
        <f t="shared" si="0"/>
        <v>-2</v>
      </c>
      <c r="G10" s="19">
        <f t="shared" si="1"/>
        <v>-1</v>
      </c>
      <c r="H10" s="8"/>
    </row>
    <row r="11" spans="1:8" s="14" customFormat="1" ht="17.25" x14ac:dyDescent="0.2">
      <c r="A11" s="50" t="s">
        <v>14</v>
      </c>
      <c r="B11" s="50"/>
      <c r="C11" s="9">
        <f>SUM(C12:C14)</f>
        <v>94.460915999999997</v>
      </c>
      <c r="D11" s="9">
        <f>SUM(D12:D14)</f>
        <v>0</v>
      </c>
      <c r="E11" s="10">
        <f t="shared" ref="E11" si="2">SUM(E12:E14)</f>
        <v>116.73</v>
      </c>
      <c r="F11" s="11">
        <f t="shared" si="0"/>
        <v>22.269084000000007</v>
      </c>
      <c r="G11" s="12">
        <f t="shared" si="1"/>
        <v>0.23574918540912737</v>
      </c>
      <c r="H11" s="8"/>
    </row>
    <row r="12" spans="1:8" s="14" customFormat="1" ht="16.5" x14ac:dyDescent="0.2">
      <c r="A12" s="20"/>
      <c r="B12" s="15" t="s">
        <v>15</v>
      </c>
      <c r="C12" s="21">
        <v>0</v>
      </c>
      <c r="D12" s="21">
        <v>0</v>
      </c>
      <c r="E12" s="22">
        <v>65</v>
      </c>
      <c r="F12" s="18">
        <f t="shared" si="0"/>
        <v>65</v>
      </c>
      <c r="G12" s="19" t="str">
        <f t="shared" si="1"/>
        <v>N/A</v>
      </c>
      <c r="H12" s="23"/>
    </row>
    <row r="13" spans="1:8" s="14" customFormat="1" x14ac:dyDescent="0.2">
      <c r="A13" s="20"/>
      <c r="B13" s="24" t="s">
        <v>16</v>
      </c>
      <c r="C13" s="21">
        <v>60.035345</v>
      </c>
      <c r="D13" s="21">
        <v>0</v>
      </c>
      <c r="E13" s="22">
        <v>32.67</v>
      </c>
      <c r="F13" s="18">
        <f t="shared" si="0"/>
        <v>-27.365344999999998</v>
      </c>
      <c r="G13" s="19">
        <f t="shared" si="1"/>
        <v>-0.45582056703430285</v>
      </c>
      <c r="H13" s="8"/>
    </row>
    <row r="14" spans="1:8" s="14" customFormat="1" x14ac:dyDescent="0.2">
      <c r="A14" s="20"/>
      <c r="B14" s="15" t="s">
        <v>17</v>
      </c>
      <c r="C14" s="21">
        <v>34.425570999999998</v>
      </c>
      <c r="D14" s="21">
        <v>0</v>
      </c>
      <c r="E14" s="22">
        <v>19.059999999999999</v>
      </c>
      <c r="F14" s="18">
        <f t="shared" si="0"/>
        <v>-15.365570999999999</v>
      </c>
      <c r="G14" s="19">
        <f t="shared" si="1"/>
        <v>-0.44634179052542078</v>
      </c>
      <c r="H14" s="8"/>
    </row>
    <row r="15" spans="1:8" s="14" customFormat="1" ht="15" x14ac:dyDescent="0.2">
      <c r="A15" s="51" t="s">
        <v>18</v>
      </c>
      <c r="B15" s="51"/>
      <c r="C15" s="9">
        <v>75.109184999999997</v>
      </c>
      <c r="D15" s="9">
        <v>0</v>
      </c>
      <c r="E15" s="10">
        <v>61.7</v>
      </c>
      <c r="F15" s="11">
        <f t="shared" si="0"/>
        <v>-13.409184999999994</v>
      </c>
      <c r="G15" s="12">
        <f t="shared" si="1"/>
        <v>-0.17852923047960106</v>
      </c>
      <c r="H15" s="8"/>
    </row>
    <row r="16" spans="1:8" s="14" customFormat="1" ht="17.25" x14ac:dyDescent="0.2">
      <c r="A16" s="51" t="s">
        <v>19</v>
      </c>
      <c r="B16" s="51"/>
      <c r="C16" s="9">
        <v>138.57319699999999</v>
      </c>
      <c r="D16" s="9">
        <v>0</v>
      </c>
      <c r="E16" s="10">
        <v>118.36</v>
      </c>
      <c r="F16" s="11">
        <f t="shared" si="0"/>
        <v>-20.213196999999994</v>
      </c>
      <c r="G16" s="12">
        <f t="shared" si="1"/>
        <v>-0.14586657043064391</v>
      </c>
      <c r="H16" s="8"/>
    </row>
    <row r="17" spans="1:11" s="14" customFormat="1" ht="30.95" customHeight="1" x14ac:dyDescent="0.2">
      <c r="A17" s="52" t="s">
        <v>20</v>
      </c>
      <c r="B17" s="51"/>
      <c r="C17" s="9">
        <v>124.913065</v>
      </c>
      <c r="D17" s="9">
        <v>0</v>
      </c>
      <c r="E17" s="10">
        <v>111.04</v>
      </c>
      <c r="F17" s="11">
        <f t="shared" si="0"/>
        <v>-13.873064999999997</v>
      </c>
      <c r="G17" s="12">
        <f t="shared" si="1"/>
        <v>-0.11106176123370279</v>
      </c>
      <c r="H17" s="8"/>
    </row>
    <row r="18" spans="1:11" s="14" customFormat="1" ht="15" x14ac:dyDescent="0.25">
      <c r="A18" s="54" t="s">
        <v>21</v>
      </c>
      <c r="B18" s="54"/>
      <c r="C18" s="9">
        <f>SUM(C19:C24)</f>
        <v>210.89001199999998</v>
      </c>
      <c r="D18" s="9">
        <f>SUM(D19:D24)</f>
        <v>0</v>
      </c>
      <c r="E18" s="10">
        <f t="shared" ref="E18" si="3">SUM(E19:E24)</f>
        <v>173.09999999999997</v>
      </c>
      <c r="F18" s="11">
        <f t="shared" si="0"/>
        <v>-37.790012000000019</v>
      </c>
      <c r="G18" s="12">
        <f t="shared" si="1"/>
        <v>-0.17919299089422983</v>
      </c>
      <c r="H18" s="8"/>
    </row>
    <row r="19" spans="1:11" s="14" customFormat="1" ht="15" x14ac:dyDescent="0.2">
      <c r="A19" s="25"/>
      <c r="B19" s="20" t="s">
        <v>22</v>
      </c>
      <c r="C19" s="21">
        <v>63.978281000000003</v>
      </c>
      <c r="D19" s="21">
        <v>0</v>
      </c>
      <c r="E19" s="22">
        <v>58.76</v>
      </c>
      <c r="F19" s="18">
        <f t="shared" si="0"/>
        <v>-5.2182810000000046</v>
      </c>
      <c r="G19" s="19">
        <f t="shared" si="1"/>
        <v>-8.1563319902265022E-2</v>
      </c>
      <c r="H19" s="8"/>
    </row>
    <row r="20" spans="1:11" s="14" customFormat="1" ht="15" x14ac:dyDescent="0.2">
      <c r="A20" s="25"/>
      <c r="B20" s="20" t="s">
        <v>23</v>
      </c>
      <c r="C20" s="21">
        <v>44.712760000000003</v>
      </c>
      <c r="D20" s="21">
        <v>0</v>
      </c>
      <c r="E20" s="22">
        <v>39</v>
      </c>
      <c r="F20" s="18">
        <f t="shared" si="0"/>
        <v>-5.7127600000000029</v>
      </c>
      <c r="G20" s="19">
        <f t="shared" si="1"/>
        <v>-0.1277657652983176</v>
      </c>
      <c r="H20" s="8"/>
    </row>
    <row r="21" spans="1:11" s="14" customFormat="1" ht="15" x14ac:dyDescent="0.2">
      <c r="A21" s="25"/>
      <c r="B21" s="20" t="s">
        <v>24</v>
      </c>
      <c r="C21" s="21">
        <v>63.107965000000007</v>
      </c>
      <c r="D21" s="21">
        <v>0</v>
      </c>
      <c r="E21" s="22">
        <v>48.22</v>
      </c>
      <c r="F21" s="18">
        <f t="shared" si="0"/>
        <v>-14.887965000000008</v>
      </c>
      <c r="G21" s="19">
        <f t="shared" si="1"/>
        <v>-0.23591261420012524</v>
      </c>
      <c r="H21" s="8"/>
    </row>
    <row r="22" spans="1:11" s="14" customFormat="1" ht="15" x14ac:dyDescent="0.2">
      <c r="A22" s="25"/>
      <c r="B22" s="20" t="s">
        <v>25</v>
      </c>
      <c r="C22" s="21">
        <v>22.322005000000001</v>
      </c>
      <c r="D22" s="21">
        <v>0</v>
      </c>
      <c r="E22" s="22">
        <v>15.1</v>
      </c>
      <c r="F22" s="18">
        <f t="shared" si="0"/>
        <v>-7.2220050000000011</v>
      </c>
      <c r="G22" s="19">
        <f t="shared" si="1"/>
        <v>-0.32353746896840141</v>
      </c>
      <c r="H22" s="8"/>
    </row>
    <row r="23" spans="1:11" s="14" customFormat="1" ht="15" x14ac:dyDescent="0.2">
      <c r="A23" s="25"/>
      <c r="B23" s="20" t="s">
        <v>26</v>
      </c>
      <c r="C23" s="21">
        <v>8.8168729999999993</v>
      </c>
      <c r="D23" s="21">
        <v>0</v>
      </c>
      <c r="E23" s="22">
        <v>7.98</v>
      </c>
      <c r="F23" s="18">
        <f t="shared" si="0"/>
        <v>-0.83687299999999887</v>
      </c>
      <c r="G23" s="19">
        <f t="shared" si="1"/>
        <v>-9.4917211578299798E-2</v>
      </c>
      <c r="H23" s="8"/>
      <c r="J23" s="26"/>
      <c r="K23" s="26"/>
    </row>
    <row r="24" spans="1:11" s="3" customFormat="1" ht="15" x14ac:dyDescent="0.2">
      <c r="A24" s="25"/>
      <c r="B24" s="20" t="s">
        <v>27</v>
      </c>
      <c r="C24" s="21">
        <v>7.9521280000000001</v>
      </c>
      <c r="D24" s="21">
        <v>0</v>
      </c>
      <c r="E24" s="22">
        <v>4.04</v>
      </c>
      <c r="F24" s="18">
        <f t="shared" si="0"/>
        <v>-3.912128</v>
      </c>
      <c r="G24" s="19">
        <f t="shared" si="1"/>
        <v>-0.49195988796961015</v>
      </c>
      <c r="H24" s="27"/>
    </row>
    <row r="25" spans="1:11" s="14" customFormat="1" ht="15" x14ac:dyDescent="0.2">
      <c r="A25" s="47" t="s">
        <v>28</v>
      </c>
      <c r="B25" s="47"/>
      <c r="C25" s="9">
        <v>83.532027999999997</v>
      </c>
      <c r="D25" s="9">
        <v>0</v>
      </c>
      <c r="E25" s="10">
        <v>83.6</v>
      </c>
      <c r="F25" s="11">
        <f t="shared" si="0"/>
        <v>6.7971999999997479E-2</v>
      </c>
      <c r="G25" s="12">
        <f t="shared" si="1"/>
        <v>8.1372380902804706E-4</v>
      </c>
      <c r="H25" s="8"/>
    </row>
    <row r="26" spans="1:11" s="14" customFormat="1" ht="15" x14ac:dyDescent="0.25">
      <c r="A26" s="48" t="s">
        <v>29</v>
      </c>
      <c r="B26" s="48"/>
      <c r="C26" s="28">
        <f>SUM(C7,C8,C11,C15,C16,C17,C18,C25)</f>
        <v>2038.8117980000002</v>
      </c>
      <c r="D26" s="28">
        <f>SUM(D7,D8,D11,D15,D16,D17,D18,D25)</f>
        <v>0</v>
      </c>
      <c r="E26" s="29">
        <f>SUM(E7,E8,E11,E15,E16,E17,E18,E25)</f>
        <v>1695.6999999999998</v>
      </c>
      <c r="F26" s="30">
        <f t="shared" si="0"/>
        <v>-343.11179800000036</v>
      </c>
      <c r="G26" s="31">
        <f t="shared" si="1"/>
        <v>-0.16829007872947394</v>
      </c>
      <c r="H26" s="8"/>
      <c r="I26" s="26"/>
    </row>
    <row r="27" spans="1:11" s="14" customFormat="1" x14ac:dyDescent="0.2">
      <c r="A27" s="32"/>
      <c r="B27" s="33" t="s">
        <v>30</v>
      </c>
      <c r="C27" s="34">
        <v>-1.7401709999999999</v>
      </c>
      <c r="D27" s="34">
        <v>0</v>
      </c>
      <c r="E27" s="35">
        <v>-1.32</v>
      </c>
      <c r="F27" s="36">
        <f t="shared" si="0"/>
        <v>0.42017099999999985</v>
      </c>
      <c r="G27" s="37">
        <f t="shared" si="1"/>
        <v>-0.24145385712093803</v>
      </c>
      <c r="H27" s="8"/>
    </row>
    <row r="28" spans="1:11" s="14" customFormat="1" ht="15" customHeight="1" thickBot="1" x14ac:dyDescent="0.3">
      <c r="A28" s="49" t="s">
        <v>31</v>
      </c>
      <c r="B28" s="49"/>
      <c r="C28" s="38">
        <f>SUM(C26:C27)</f>
        <v>2037.0716270000003</v>
      </c>
      <c r="D28" s="38">
        <f>SUM(D26:D27)</f>
        <v>0</v>
      </c>
      <c r="E28" s="39">
        <f t="shared" ref="E28" si="4">SUM(E26:E27)</f>
        <v>1694.3799999999999</v>
      </c>
      <c r="F28" s="40">
        <f t="shared" si="0"/>
        <v>-342.69162700000038</v>
      </c>
      <c r="G28" s="41">
        <f t="shared" si="1"/>
        <v>-0.16822757847974304</v>
      </c>
      <c r="H28" s="8"/>
    </row>
    <row r="29" spans="1:11" s="42" customFormat="1" ht="15" customHeight="1" x14ac:dyDescent="0.2">
      <c r="A29" s="46" t="s">
        <v>32</v>
      </c>
      <c r="B29" s="46"/>
      <c r="C29" s="46"/>
      <c r="D29" s="46"/>
      <c r="E29" s="46"/>
      <c r="F29" s="46"/>
      <c r="G29" s="46"/>
      <c r="H29" s="8"/>
    </row>
    <row r="30" spans="1:11" s="42" customFormat="1" ht="81" customHeight="1" x14ac:dyDescent="0.2">
      <c r="A30" s="46" t="s">
        <v>38</v>
      </c>
      <c r="B30" s="46"/>
      <c r="C30" s="46"/>
      <c r="D30" s="46"/>
      <c r="E30" s="46"/>
      <c r="F30" s="46"/>
      <c r="G30" s="46"/>
      <c r="H30" s="8"/>
    </row>
    <row r="31" spans="1:11" s="42" customFormat="1" ht="30" customHeight="1" x14ac:dyDescent="0.25">
      <c r="A31" s="46" t="s">
        <v>33</v>
      </c>
      <c r="B31" s="46"/>
      <c r="C31" s="46"/>
      <c r="D31" s="46"/>
      <c r="E31" s="46"/>
      <c r="F31" s="46"/>
      <c r="G31" s="46"/>
      <c r="H31" s="43"/>
    </row>
    <row r="32" spans="1:11" s="42" customFormat="1" ht="41.1" customHeight="1" x14ac:dyDescent="0.25">
      <c r="A32" s="46" t="s">
        <v>37</v>
      </c>
      <c r="B32" s="46"/>
      <c r="C32" s="46"/>
      <c r="D32" s="46"/>
      <c r="E32" s="46"/>
      <c r="F32" s="46"/>
      <c r="G32" s="46"/>
      <c r="H32" s="43"/>
    </row>
    <row r="33" spans="1:8" s="42" customFormat="1" ht="27" customHeight="1" x14ac:dyDescent="0.2">
      <c r="A33" s="46" t="s">
        <v>34</v>
      </c>
      <c r="B33" s="46"/>
      <c r="C33" s="46"/>
      <c r="D33" s="46"/>
      <c r="E33" s="46"/>
      <c r="F33" s="46"/>
      <c r="G33" s="46"/>
      <c r="H33" s="8"/>
    </row>
    <row r="34" spans="1:8" s="42" customFormat="1" ht="27" customHeight="1" x14ac:dyDescent="0.2">
      <c r="A34" s="46" t="s">
        <v>35</v>
      </c>
      <c r="B34" s="46"/>
      <c r="C34" s="46"/>
      <c r="D34" s="46"/>
      <c r="E34" s="46"/>
      <c r="F34" s="46"/>
      <c r="G34" s="46"/>
      <c r="H34" s="8"/>
    </row>
    <row r="35" spans="1:8" s="42" customFormat="1" ht="27" customHeight="1" x14ac:dyDescent="0.2">
      <c r="A35" s="46" t="s">
        <v>36</v>
      </c>
      <c r="B35" s="46"/>
      <c r="C35" s="46"/>
      <c r="D35" s="46"/>
      <c r="E35" s="46"/>
      <c r="F35" s="46"/>
      <c r="G35" s="46"/>
      <c r="H35" s="8"/>
    </row>
    <row r="36" spans="1:8" ht="69.95" customHeight="1" x14ac:dyDescent="0.2">
      <c r="A36" s="46"/>
      <c r="B36" s="46"/>
      <c r="C36" s="46"/>
      <c r="D36" s="46"/>
      <c r="E36" s="46"/>
      <c r="F36" s="46"/>
      <c r="G36" s="46"/>
    </row>
    <row r="37" spans="1:8" ht="42" customHeight="1" x14ac:dyDescent="0.2">
      <c r="A37" s="46"/>
      <c r="B37" s="46"/>
      <c r="C37" s="46"/>
      <c r="D37" s="46"/>
      <c r="E37" s="46"/>
      <c r="F37" s="46"/>
      <c r="G37" s="46"/>
    </row>
    <row r="38" spans="1:8" ht="42" customHeight="1" x14ac:dyDescent="0.2">
      <c r="A38" s="46"/>
      <c r="B38" s="46"/>
      <c r="C38" s="46"/>
      <c r="D38" s="46"/>
      <c r="E38" s="46"/>
      <c r="F38" s="46"/>
      <c r="G38" s="46"/>
    </row>
    <row r="39" spans="1:8" ht="42" customHeight="1" x14ac:dyDescent="0.2">
      <c r="A39" s="46"/>
      <c r="B39" s="46"/>
      <c r="C39" s="46"/>
      <c r="D39" s="46"/>
      <c r="E39" s="46"/>
      <c r="F39" s="46"/>
      <c r="G39" s="46"/>
    </row>
    <row r="40" spans="1:8" ht="42" customHeight="1" x14ac:dyDescent="0.2">
      <c r="A40" s="46"/>
      <c r="B40" s="46"/>
      <c r="C40" s="46"/>
      <c r="D40" s="46"/>
      <c r="E40" s="46"/>
      <c r="F40" s="46"/>
      <c r="G40" s="46"/>
    </row>
    <row r="41" spans="1:8" ht="42" customHeight="1" x14ac:dyDescent="0.2">
      <c r="A41" s="46"/>
      <c r="B41" s="46"/>
      <c r="C41" s="46"/>
      <c r="D41" s="46"/>
      <c r="E41" s="46"/>
      <c r="F41" s="46"/>
      <c r="G41" s="46"/>
    </row>
  </sheetData>
  <mergeCells count="32">
    <mergeCell ref="A4:G4"/>
    <mergeCell ref="A38:G38"/>
    <mergeCell ref="A39:G39"/>
    <mergeCell ref="A40:G40"/>
    <mergeCell ref="A41:G41"/>
    <mergeCell ref="A34:G34"/>
    <mergeCell ref="A35:G35"/>
    <mergeCell ref="A36:G36"/>
    <mergeCell ref="A37:G37"/>
    <mergeCell ref="A18:B18"/>
    <mergeCell ref="A5:B6"/>
    <mergeCell ref="C5:C6"/>
    <mergeCell ref="D5:D6"/>
    <mergeCell ref="E5:E6"/>
    <mergeCell ref="F5:G5"/>
    <mergeCell ref="A7:B7"/>
    <mergeCell ref="A1:G1"/>
    <mergeCell ref="A2:G2"/>
    <mergeCell ref="A3:G3"/>
    <mergeCell ref="A32:G32"/>
    <mergeCell ref="A33:G33"/>
    <mergeCell ref="A25:B25"/>
    <mergeCell ref="A26:B26"/>
    <mergeCell ref="A28:B28"/>
    <mergeCell ref="A29:G29"/>
    <mergeCell ref="A30:G30"/>
    <mergeCell ref="A31:G31"/>
    <mergeCell ref="A8:B8"/>
    <mergeCell ref="A11:B11"/>
    <mergeCell ref="A15:B15"/>
    <mergeCell ref="A16:B16"/>
    <mergeCell ref="A17:B17"/>
  </mergeCells>
  <pageMargins left="0.7" right="0.7" top="0.75" bottom="0.75" header="0.3" footer="0.3"/>
  <pageSetup scale="75" orientation="portrait" r:id="rId1"/>
  <ignoredErrors>
    <ignoredError sqref="C8:E8 C26:E26 C28:E28 F7:G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Summary</vt:lpstr>
      <vt:lpstr>'RI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2020-01-28T00:09:20Z</cp:lastPrinted>
  <dcterms:created xsi:type="dcterms:W3CDTF">2020-01-24T18:45:49Z</dcterms:created>
  <dcterms:modified xsi:type="dcterms:W3CDTF">2020-02-07T16:20:42Z</dcterms:modified>
</cp:coreProperties>
</file>