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8_{2ECF7F98-CA93-496F-BC86-493A17E2D811}" xr6:coauthVersionLast="45" xr6:coauthVersionMax="45" xr10:uidLastSave="{00000000-0000-0000-0000-000000000000}"/>
  <bookViews>
    <workbookView xWindow="-120" yWindow="-120" windowWidth="29040" windowHeight="15840" xr2:uid="{F5894599-0711-45C5-A4A3-FB37DE1DC414}"/>
  </bookViews>
  <sheets>
    <sheet name="Variance_FY 2019 Actual-Enact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C12" i="1"/>
  <c r="B12" i="1"/>
  <c r="D11" i="1"/>
  <c r="E11" i="1" s="1"/>
  <c r="D10" i="1"/>
  <c r="E10" i="1" s="1"/>
  <c r="D9" i="1"/>
  <c r="E9" i="1" s="1"/>
  <c r="E8" i="1"/>
  <c r="D8" i="1"/>
  <c r="D7" i="1"/>
  <c r="D12" i="1" s="1"/>
  <c r="E12" i="1" s="1"/>
  <c r="D6" i="1"/>
  <c r="E6" i="1" s="1"/>
  <c r="E7" i="1" l="1"/>
</calcChain>
</file>

<file path=xl/sharedStrings.xml><?xml version="1.0" encoding="utf-8"?>
<sst xmlns="http://schemas.openxmlformats.org/spreadsheetml/2006/main" count="20" uniqueCount="20">
  <si>
    <t>(Dollars in Millions)</t>
  </si>
  <si>
    <t>Amount</t>
  </si>
  <si>
    <t>Research and Related Activities</t>
  </si>
  <si>
    <t>Education and Human Resources</t>
  </si>
  <si>
    <t>Explanation of Variance of FY 2019 Actuals and FY 2019 Enacted</t>
  </si>
  <si>
    <t>FY 2019
 Enacted
Level</t>
  </si>
  <si>
    <t>FY 2019
 Actuals</t>
  </si>
  <si>
    <t>FY 2019 Actuals
change over
FY 2019 Enacted</t>
  </si>
  <si>
    <t>Explanation of Variance: 
FY 2019 Actuals vs. FY 2019 Enacted</t>
  </si>
  <si>
    <t>Appropriation Transfer (Net)</t>
  </si>
  <si>
    <t>Obligations
From
Prior Year
Appropriations</t>
  </si>
  <si>
    <t>Recoveries
and Other
Adjustments</t>
  </si>
  <si>
    <t>Unobligated
Funds
Carried Over
to FY 2020</t>
  </si>
  <si>
    <t>Percent</t>
  </si>
  <si>
    <t>Major Research Equipment and 
   Facilities Construction</t>
  </si>
  <si>
    <t>Award Management and Agency 
   Operations</t>
  </si>
  <si>
    <t xml:space="preserve">Office of Inspector General </t>
  </si>
  <si>
    <t>Office of the National Science
   Board</t>
  </si>
  <si>
    <t>Total, National Science 
   Foundation</t>
  </si>
  <si>
    <t>Totals exclude reimbursable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</si>
</sst>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&quot;$&quot;#,##0.00;\-&quot;$&quot;#,##0.00;&quot;-&quot;??"/>
    <numFmt numFmtId="169" formatCode="&quot;$&quot;#,##0.00"/>
    <numFmt numFmtId="170" formatCode="0.0%"/>
    <numFmt numFmtId="171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4" applyFont="1" applyAlignment="1">
      <alignment horizontal="center"/>
    </xf>
    <xf numFmtId="0" fontId="2" fillId="0" borderId="0" xfId="4"/>
    <xf numFmtId="0" fontId="2" fillId="0" borderId="2" xfId="4" applyBorder="1" applyAlignment="1">
      <alignment horizontal="center"/>
    </xf>
    <xf numFmtId="0" fontId="1" fillId="0" borderId="3" xfId="4" applyFont="1" applyBorder="1"/>
    <xf numFmtId="40" fontId="1" fillId="0" borderId="4" xfId="4" applyNumberFormat="1" applyFont="1" applyBorder="1" applyAlignment="1">
      <alignment horizontal="right" wrapText="1"/>
    </xf>
    <xf numFmtId="0" fontId="1" fillId="0" borderId="4" xfId="4" applyFont="1" applyBorder="1" applyAlignment="1">
      <alignment horizontal="center" wrapText="1"/>
    </xf>
    <xf numFmtId="0" fontId="1" fillId="0" borderId="5" xfId="4" applyFont="1" applyBorder="1" applyAlignment="1">
      <alignment horizontal="center" wrapText="1"/>
    </xf>
    <xf numFmtId="0" fontId="1" fillId="0" borderId="6" xfId="4" applyFont="1" applyBorder="1" applyAlignment="1">
      <alignment horizontal="center" wrapText="1"/>
    </xf>
    <xf numFmtId="0" fontId="1" fillId="0" borderId="7" xfId="4" applyFont="1" applyBorder="1" applyAlignment="1">
      <alignment horizontal="center" wrapText="1"/>
    </xf>
    <xf numFmtId="0" fontId="1" fillId="0" borderId="8" xfId="4" applyFont="1" applyBorder="1"/>
    <xf numFmtId="40" fontId="1" fillId="0" borderId="0" xfId="4" applyNumberFormat="1" applyFont="1" applyAlignment="1">
      <alignment horizontal="right" wrapText="1"/>
    </xf>
    <xf numFmtId="0" fontId="1" fillId="0" borderId="0" xfId="4" applyFont="1" applyAlignment="1">
      <alignment horizontal="center" wrapText="1"/>
    </xf>
    <xf numFmtId="0" fontId="1" fillId="0" borderId="9" xfId="4" applyFont="1" applyBorder="1" applyAlignment="1">
      <alignment horizontal="center" wrapText="1"/>
    </xf>
    <xf numFmtId="0" fontId="1" fillId="0" borderId="10" xfId="4" applyFont="1" applyBorder="1" applyAlignment="1">
      <alignment horizontal="right" wrapText="1"/>
    </xf>
    <xf numFmtId="0" fontId="1" fillId="0" borderId="11" xfId="4" applyFont="1" applyBorder="1" applyAlignment="1">
      <alignment horizontal="right" wrapText="1"/>
    </xf>
    <xf numFmtId="0" fontId="1" fillId="0" borderId="12" xfId="4" applyFont="1" applyBorder="1" applyAlignment="1">
      <alignment vertical="top"/>
    </xf>
    <xf numFmtId="40" fontId="1" fillId="0" borderId="2" xfId="4" applyNumberFormat="1" applyFont="1" applyBorder="1" applyAlignment="1">
      <alignment horizontal="right" wrapText="1"/>
    </xf>
    <xf numFmtId="0" fontId="1" fillId="0" borderId="2" xfId="4" applyFont="1" applyBorder="1" applyAlignment="1">
      <alignment horizontal="right"/>
    </xf>
    <xf numFmtId="170" fontId="1" fillId="0" borderId="13" xfId="5" applyNumberFormat="1" applyFont="1" applyFill="1" applyBorder="1" applyAlignment="1">
      <alignment horizontal="right"/>
    </xf>
    <xf numFmtId="0" fontId="1" fillId="0" borderId="14" xfId="4" applyFont="1" applyBorder="1" applyAlignment="1">
      <alignment horizontal="right" wrapText="1"/>
    </xf>
    <xf numFmtId="0" fontId="1" fillId="0" borderId="15" xfId="4" applyFont="1" applyBorder="1" applyAlignment="1">
      <alignment horizontal="right" wrapText="1"/>
    </xf>
    <xf numFmtId="0" fontId="2" fillId="0" borderId="16" xfId="4" applyBorder="1" applyAlignment="1">
      <alignment vertical="top"/>
    </xf>
    <xf numFmtId="166" fontId="2" fillId="0" borderId="1" xfId="4" applyNumberFormat="1" applyBorder="1" applyAlignment="1">
      <alignment horizontal="right" vertical="top"/>
    </xf>
    <xf numFmtId="170" fontId="2" fillId="0" borderId="17" xfId="5" applyNumberFormat="1" applyFont="1" applyFill="1" applyBorder="1" applyAlignment="1">
      <alignment horizontal="right" vertical="top"/>
    </xf>
    <xf numFmtId="166" fontId="2" fillId="0" borderId="18" xfId="4" applyNumberFormat="1" applyBorder="1" applyAlignment="1">
      <alignment horizontal="right" vertical="top"/>
    </xf>
    <xf numFmtId="166" fontId="2" fillId="0" borderId="19" xfId="4" applyNumberFormat="1" applyBorder="1" applyAlignment="1">
      <alignment horizontal="right" vertical="top"/>
    </xf>
    <xf numFmtId="166" fontId="2" fillId="0" borderId="20" xfId="4" applyNumberFormat="1" applyBorder="1" applyAlignment="1">
      <alignment horizontal="right" vertical="top"/>
    </xf>
    <xf numFmtId="0" fontId="2" fillId="0" borderId="0" xfId="4" applyAlignment="1">
      <alignment vertical="top"/>
    </xf>
    <xf numFmtId="0" fontId="2" fillId="0" borderId="21" xfId="4" applyBorder="1" applyAlignment="1">
      <alignment vertical="top"/>
    </xf>
    <xf numFmtId="171" fontId="2" fillId="0" borderId="22" xfId="4" applyNumberFormat="1" applyBorder="1" applyAlignment="1">
      <alignment horizontal="right" vertical="top"/>
    </xf>
    <xf numFmtId="171" fontId="2" fillId="0" borderId="1" xfId="4" applyNumberFormat="1" applyBorder="1" applyAlignment="1">
      <alignment horizontal="right" vertical="top"/>
    </xf>
    <xf numFmtId="171" fontId="2" fillId="0" borderId="18" xfId="4" applyNumberFormat="1" applyBorder="1" applyAlignment="1">
      <alignment horizontal="right" vertical="top"/>
    </xf>
    <xf numFmtId="171" fontId="2" fillId="0" borderId="23" xfId="4" applyNumberFormat="1" applyBorder="1" applyAlignment="1">
      <alignment horizontal="right" vertical="top"/>
    </xf>
    <xf numFmtId="171" fontId="2" fillId="0" borderId="24" xfId="4" applyNumberFormat="1" applyBorder="1" applyAlignment="1">
      <alignment horizontal="right" vertical="top"/>
    </xf>
    <xf numFmtId="0" fontId="2" fillId="0" borderId="21" xfId="4" applyBorder="1" applyAlignment="1">
      <alignment vertical="top" wrapText="1"/>
    </xf>
    <xf numFmtId="171" fontId="2" fillId="0" borderId="25" xfId="4" applyNumberFormat="1" applyBorder="1" applyAlignment="1">
      <alignment horizontal="right" vertical="top"/>
    </xf>
    <xf numFmtId="170" fontId="2" fillId="0" borderId="26" xfId="5" applyNumberFormat="1" applyFont="1" applyFill="1" applyBorder="1" applyAlignment="1">
      <alignment horizontal="right" vertical="top"/>
    </xf>
    <xf numFmtId="171" fontId="2" fillId="0" borderId="27" xfId="4" applyNumberFormat="1" applyBorder="1" applyAlignment="1">
      <alignment horizontal="right" vertical="top"/>
    </xf>
    <xf numFmtId="0" fontId="1" fillId="0" borderId="12" xfId="4" applyFont="1" applyBorder="1" applyAlignment="1">
      <alignment vertical="center" wrapText="1"/>
    </xf>
    <xf numFmtId="166" fontId="1" fillId="0" borderId="2" xfId="4" applyNumberFormat="1" applyFont="1" applyBorder="1" applyAlignment="1">
      <alignment horizontal="right" vertical="top"/>
    </xf>
    <xf numFmtId="170" fontId="1" fillId="0" borderId="13" xfId="5" applyNumberFormat="1" applyFont="1" applyFill="1" applyBorder="1" applyAlignment="1">
      <alignment horizontal="right" vertical="top"/>
    </xf>
    <xf numFmtId="166" fontId="1" fillId="0" borderId="13" xfId="4" applyNumberFormat="1" applyFont="1" applyBorder="1" applyAlignment="1">
      <alignment horizontal="right" vertical="top"/>
    </xf>
    <xf numFmtId="166" fontId="1" fillId="0" borderId="28" xfId="4" applyNumberFormat="1" applyFont="1" applyBorder="1" applyAlignment="1">
      <alignment horizontal="right" vertical="top"/>
    </xf>
    <xf numFmtId="166" fontId="1" fillId="0" borderId="15" xfId="4" applyNumberFormat="1" applyFont="1" applyBorder="1" applyAlignment="1">
      <alignment horizontal="right" vertical="top"/>
    </xf>
    <xf numFmtId="0" fontId="3" fillId="0" borderId="0" xfId="4" applyFont="1" applyAlignment="1">
      <alignment horizontal="left" vertical="top" wrapText="1"/>
    </xf>
    <xf numFmtId="169" fontId="2" fillId="0" borderId="0" xfId="4" applyNumberFormat="1"/>
    <xf numFmtId="166" fontId="2" fillId="0" borderId="0" xfId="4" applyNumberFormat="1"/>
  </cellXfs>
  <cellStyles count="6">
    <cellStyle name="Comma 2" xfId="3" xr:uid="{28209772-3772-48B9-97EC-DDA947A4A53C}"/>
    <cellStyle name="Currency 2" xfId="2" xr:uid="{E1A921B7-46A6-443E-85EC-8E0778035DDF}"/>
    <cellStyle name="Normal" xfId="0" builtinId="0"/>
    <cellStyle name="Normal 10" xfId="4" xr:uid="{D98137EE-0FAE-403D-ADEB-61CE63F22F09}"/>
    <cellStyle name="Normal 2" xfId="1" xr:uid="{77FDA20A-F261-48BD-AED9-C3DD1E18025A}"/>
    <cellStyle name="Percent 2" xfId="5" xr:uid="{F577D0F3-2CCD-4D5D-960C-CCA3FE0695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B9036-7F91-4CC9-847C-86A75281E9C5}">
  <dimension ref="A1:I19"/>
  <sheetViews>
    <sheetView showGridLines="0" tabSelected="1" workbookViewId="0">
      <selection activeCell="B23" sqref="B23"/>
    </sheetView>
  </sheetViews>
  <sheetFormatPr defaultColWidth="6.85546875" defaultRowHeight="12.75" x14ac:dyDescent="0.2"/>
  <cols>
    <col min="1" max="1" width="35.140625" style="2" customWidth="1"/>
    <col min="2" max="5" width="10.5703125" style="2" customWidth="1"/>
    <col min="6" max="6" width="13.5703125" style="2" customWidth="1"/>
    <col min="7" max="7" width="14.5703125" style="2" customWidth="1"/>
    <col min="8" max="9" width="13.5703125" style="2" customWidth="1"/>
    <col min="10" max="16384" width="6.85546875" style="2"/>
  </cols>
  <sheetData>
    <row r="1" spans="1:9" ht="15" customHeight="1" x14ac:dyDescent="0.2">
      <c r="A1" s="1" t="s">
        <v>4</v>
      </c>
      <c r="B1" s="1"/>
      <c r="C1" s="1"/>
      <c r="D1" s="1"/>
      <c r="E1" s="1"/>
      <c r="F1" s="1"/>
      <c r="G1" s="1"/>
      <c r="H1" s="1"/>
      <c r="I1" s="1"/>
    </row>
    <row r="2" spans="1:9" ht="15" customHeight="1" thickBo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29.1" customHeight="1" x14ac:dyDescent="0.2">
      <c r="A3" s="4"/>
      <c r="B3" s="5" t="s">
        <v>5</v>
      </c>
      <c r="C3" s="5" t="s">
        <v>6</v>
      </c>
      <c r="D3" s="6" t="s">
        <v>7</v>
      </c>
      <c r="E3" s="7"/>
      <c r="F3" s="8" t="s">
        <v>8</v>
      </c>
      <c r="G3" s="6"/>
      <c r="H3" s="6"/>
      <c r="I3" s="9"/>
    </row>
    <row r="4" spans="1:9" ht="42" customHeight="1" x14ac:dyDescent="0.2">
      <c r="A4" s="10"/>
      <c r="B4" s="11"/>
      <c r="C4" s="11"/>
      <c r="D4" s="12"/>
      <c r="E4" s="13"/>
      <c r="F4" s="14" t="s">
        <v>9</v>
      </c>
      <c r="G4" s="14" t="s">
        <v>10</v>
      </c>
      <c r="H4" s="14" t="s">
        <v>11</v>
      </c>
      <c r="I4" s="15" t="s">
        <v>12</v>
      </c>
    </row>
    <row r="5" spans="1:9" ht="15" customHeight="1" thickBot="1" x14ac:dyDescent="0.25">
      <c r="A5" s="16"/>
      <c r="B5" s="17"/>
      <c r="C5" s="17"/>
      <c r="D5" s="18" t="s">
        <v>1</v>
      </c>
      <c r="E5" s="19" t="s">
        <v>13</v>
      </c>
      <c r="F5" s="20"/>
      <c r="G5" s="20"/>
      <c r="H5" s="20"/>
      <c r="I5" s="21"/>
    </row>
    <row r="6" spans="1:9" s="28" customFormat="1" ht="15" customHeight="1" x14ac:dyDescent="0.25">
      <c r="A6" s="22" t="s">
        <v>2</v>
      </c>
      <c r="B6" s="23">
        <v>6520</v>
      </c>
      <c r="C6" s="23">
        <v>6578.1379999999999</v>
      </c>
      <c r="D6" s="23">
        <f t="shared" ref="D6:D11" si="0">+C6-B6</f>
        <v>58.13799999999992</v>
      </c>
      <c r="E6" s="24">
        <f t="shared" ref="E6:E12" si="1">+D6/B6</f>
        <v>8.9168711656441597E-3</v>
      </c>
      <c r="F6" s="25">
        <v>-15.49</v>
      </c>
      <c r="G6" s="26">
        <v>56.142353999999997</v>
      </c>
      <c r="H6" s="26">
        <v>33.697645999999921</v>
      </c>
      <c r="I6" s="27">
        <v>-16.212</v>
      </c>
    </row>
    <row r="7" spans="1:9" s="28" customFormat="1" ht="15" customHeight="1" x14ac:dyDescent="0.25">
      <c r="A7" s="29" t="s">
        <v>3</v>
      </c>
      <c r="B7" s="30">
        <v>910</v>
      </c>
      <c r="C7" s="31">
        <v>934.52800000000002</v>
      </c>
      <c r="D7" s="31">
        <f t="shared" si="0"/>
        <v>24.52800000000002</v>
      </c>
      <c r="E7" s="24">
        <f t="shared" si="1"/>
        <v>2.6953846153846175E-2</v>
      </c>
      <c r="F7" s="32">
        <v>12</v>
      </c>
      <c r="G7" s="33">
        <v>14.852067</v>
      </c>
      <c r="H7" s="33">
        <v>3.3379330000000209</v>
      </c>
      <c r="I7" s="34">
        <v>-5.6619999999999999</v>
      </c>
    </row>
    <row r="8" spans="1:9" s="28" customFormat="1" ht="29.1" customHeight="1" x14ac:dyDescent="0.25">
      <c r="A8" s="35" t="s">
        <v>14</v>
      </c>
      <c r="B8" s="30">
        <v>295.74</v>
      </c>
      <c r="C8" s="31">
        <v>285.27300000000002</v>
      </c>
      <c r="D8" s="31">
        <f t="shared" si="0"/>
        <v>-10.466999999999985</v>
      </c>
      <c r="E8" s="24">
        <f t="shared" si="1"/>
        <v>-3.5392574558733972E-2</v>
      </c>
      <c r="F8" s="32">
        <v>0</v>
      </c>
      <c r="G8" s="33">
        <v>0</v>
      </c>
      <c r="H8" s="33">
        <v>28.485000000000014</v>
      </c>
      <c r="I8" s="34">
        <v>-38.951999999999998</v>
      </c>
    </row>
    <row r="9" spans="1:9" s="28" customFormat="1" ht="29.1" customHeight="1" x14ac:dyDescent="0.25">
      <c r="A9" s="35" t="s">
        <v>15</v>
      </c>
      <c r="B9" s="30">
        <v>329.54</v>
      </c>
      <c r="C9" s="31">
        <v>332.69099999999997</v>
      </c>
      <c r="D9" s="31">
        <f t="shared" si="0"/>
        <v>3.1509999999999536</v>
      </c>
      <c r="E9" s="24">
        <f t="shared" si="1"/>
        <v>9.5618134369119187E-3</v>
      </c>
      <c r="F9" s="32">
        <v>3.49</v>
      </c>
      <c r="G9" s="36">
        <v>4.9190999999999999E-2</v>
      </c>
      <c r="H9" s="33">
        <v>-0.24219100000004667</v>
      </c>
      <c r="I9" s="34">
        <v>-0.14599999999999999</v>
      </c>
    </row>
    <row r="10" spans="1:9" s="28" customFormat="1" ht="15" customHeight="1" x14ac:dyDescent="0.25">
      <c r="A10" s="29" t="s">
        <v>16</v>
      </c>
      <c r="B10" s="30">
        <v>15.35</v>
      </c>
      <c r="C10" s="31">
        <v>15.273999999999999</v>
      </c>
      <c r="D10" s="31">
        <f t="shared" si="0"/>
        <v>-7.6000000000000512E-2</v>
      </c>
      <c r="E10" s="24">
        <f t="shared" si="1"/>
        <v>-4.9511400651466135E-3</v>
      </c>
      <c r="F10" s="36">
        <v>0</v>
      </c>
      <c r="G10" s="36">
        <v>0.39204099999999997</v>
      </c>
      <c r="H10" s="33">
        <v>-6.8041000000000462E-2</v>
      </c>
      <c r="I10" s="34">
        <v>-0.4</v>
      </c>
    </row>
    <row r="11" spans="1:9" s="28" customFormat="1" ht="29.1" customHeight="1" x14ac:dyDescent="0.25">
      <c r="A11" s="35" t="s">
        <v>17</v>
      </c>
      <c r="B11" s="30">
        <v>4.37</v>
      </c>
      <c r="C11" s="30">
        <v>4.3220000000000001</v>
      </c>
      <c r="D11" s="30">
        <f t="shared" si="0"/>
        <v>-4.8000000000000043E-2</v>
      </c>
      <c r="E11" s="37">
        <f t="shared" si="1"/>
        <v>-1.0983981693363854E-2</v>
      </c>
      <c r="F11" s="36">
        <v>0</v>
      </c>
      <c r="G11" s="33">
        <v>0</v>
      </c>
      <c r="H11" s="33">
        <v>-4.8000000000000043E-2</v>
      </c>
      <c r="I11" s="38">
        <v>0</v>
      </c>
    </row>
    <row r="12" spans="1:9" s="28" customFormat="1" ht="29.1" customHeight="1" thickBot="1" x14ac:dyDescent="0.3">
      <c r="A12" s="39" t="s">
        <v>18</v>
      </c>
      <c r="B12" s="40">
        <f>SUM(B6:B11)</f>
        <v>8075</v>
      </c>
      <c r="C12" s="40">
        <f>SUM(C6:C11)</f>
        <v>8150.2260000000006</v>
      </c>
      <c r="D12" s="40">
        <f t="shared" ref="D12" si="2">SUM(D6:D11)</f>
        <v>75.225999999999914</v>
      </c>
      <c r="E12" s="41">
        <f t="shared" si="1"/>
        <v>9.3159133126934877E-3</v>
      </c>
      <c r="F12" s="42">
        <f>SUM(F6:F11)</f>
        <v>0</v>
      </c>
      <c r="G12" s="40">
        <f t="shared" ref="G12" si="3">SUM(G6:G11)</f>
        <v>71.435653000000002</v>
      </c>
      <c r="H12" s="43">
        <f>SUM(H6:H11)</f>
        <v>65.162346999999912</v>
      </c>
      <c r="I12" s="44">
        <f>SUM(I6:I11)</f>
        <v>-61.371999999999993</v>
      </c>
    </row>
    <row r="13" spans="1:9" s="28" customFormat="1" ht="15" customHeight="1" x14ac:dyDescent="0.25">
      <c r="A13" s="45" t="s">
        <v>19</v>
      </c>
      <c r="B13" s="45"/>
      <c r="C13" s="45"/>
      <c r="D13" s="45"/>
      <c r="E13" s="45"/>
      <c r="F13" s="45"/>
      <c r="G13" s="45"/>
      <c r="H13" s="45"/>
      <c r="I13" s="45"/>
    </row>
    <row r="14" spans="1:9" ht="15" customHeight="1" x14ac:dyDescent="0.2"/>
    <row r="15" spans="1:9" ht="15" customHeight="1" x14ac:dyDescent="0.2">
      <c r="I15" s="46"/>
    </row>
    <row r="16" spans="1:9" ht="15" customHeight="1" x14ac:dyDescent="0.2"/>
    <row r="17" spans="9:9" ht="15" customHeight="1" x14ac:dyDescent="0.2"/>
    <row r="18" spans="9:9" ht="15" customHeight="1" x14ac:dyDescent="0.2"/>
    <row r="19" spans="9:9" ht="15" customHeight="1" x14ac:dyDescent="0.2">
      <c r="I19" s="47"/>
    </row>
  </sheetData>
  <mergeCells count="11">
    <mergeCell ref="G4:G5"/>
    <mergeCell ref="H4:H5"/>
    <mergeCell ref="I4:I5"/>
    <mergeCell ref="A13:I13"/>
    <mergeCell ref="A1:I1"/>
    <mergeCell ref="A2:I2"/>
    <mergeCell ref="B3:B5"/>
    <mergeCell ref="C3:C5"/>
    <mergeCell ref="D3:E4"/>
    <mergeCell ref="F3:I3"/>
    <mergeCell ref="F4:F5"/>
  </mergeCells>
  <pageMargins left="0.7" right="0.7" top="0.75" bottom="0.75" header="0.3" footer="0.3"/>
  <ignoredErrors>
    <ignoredError sqref="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Variance_FY 2019 Actual-Enacted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2020-02-07T13:58:19Z</dcterms:created>
  <dcterms:modified xsi:type="dcterms:W3CDTF">2020-02-07T14:03:14Z</dcterms:modified>
</cp:coreProperties>
</file>