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33FC4EB9-76F8-4DE1-AE19-DBE88854066C}" xr6:coauthVersionLast="46" xr6:coauthVersionMax="46" xr10:uidLastSave="{00000000-0000-0000-0000-000000000000}"/>
  <bookViews>
    <workbookView xWindow="-110" yWindow="-110" windowWidth="19420" windowHeight="10420" xr2:uid="{9FA4967C-B679-4A06-A671-FC3C11BF6D2B}"/>
  </bookViews>
  <sheets>
    <sheet name="Total Funding Requiremts HL-LHC" sheetId="1" r:id="rId1"/>
  </sheets>
  <definedNames>
    <definedName name="_xlnm.Print_Area" localSheetId="0">'Total Funding Requiremts HL-LHC'!$A$1:$J$16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J12" i="1"/>
  <c r="I12" i="1"/>
  <c r="H12" i="1"/>
  <c r="G12" i="1"/>
  <c r="F12" i="1"/>
  <c r="E12" i="1"/>
  <c r="D12" i="1"/>
  <c r="D13" i="1" s="1"/>
  <c r="C12" i="1"/>
  <c r="B12" i="1"/>
  <c r="J8" i="1"/>
  <c r="J13" i="1" s="1"/>
  <c r="I8" i="1"/>
  <c r="I13" i="1" s="1"/>
  <c r="H8" i="1"/>
  <c r="H13" i="1" s="1"/>
  <c r="G8" i="1"/>
  <c r="G13" i="1" s="1"/>
  <c r="F8" i="1"/>
  <c r="F13" i="1" s="1"/>
  <c r="E8" i="1"/>
  <c r="E13" i="1" s="1"/>
  <c r="D8" i="1"/>
  <c r="C8" i="1"/>
  <c r="B6" i="1"/>
  <c r="B8" i="1" s="1"/>
  <c r="B13" i="1" s="1"/>
</calcChain>
</file>

<file path=xl/sharedStrings.xml><?xml version="1.0" encoding="utf-8"?>
<sst xmlns="http://schemas.openxmlformats.org/spreadsheetml/2006/main" count="23" uniqueCount="23">
  <si>
    <t>(Dollars in Millions)</t>
  </si>
  <si>
    <t>FY 2020 Actual</t>
  </si>
  <si>
    <t>FY 2023</t>
  </si>
  <si>
    <t>FY 2024</t>
  </si>
  <si>
    <t>FY 2025</t>
  </si>
  <si>
    <t>FY 2026</t>
  </si>
  <si>
    <t>FY 2027</t>
  </si>
  <si>
    <t>R&amp;RA:</t>
  </si>
  <si>
    <t>Development &amp; Design</t>
  </si>
  <si>
    <t>Subtotal, R&amp;RA</t>
  </si>
  <si>
    <t>MREFC:</t>
  </si>
  <si>
    <t>Subtotal, MREFC</t>
  </si>
  <si>
    <t>TOTAL REQUIREMENTS</t>
  </si>
  <si>
    <r>
      <t>Total Funding Requirements for HL-LHC Upgrade</t>
    </r>
    <r>
      <rPr>
        <b/>
        <vertAlign val="superscript"/>
        <sz val="10"/>
        <color theme="1"/>
        <rFont val="Arial"/>
        <family val="2"/>
      </rPr>
      <t>1</t>
    </r>
  </si>
  <si>
    <t>Cumulative
Prior
Years</t>
  </si>
  <si>
    <t>FY 2021
Estimate</t>
  </si>
  <si>
    <t>FY 2022
Request</t>
  </si>
  <si>
    <r>
      <t>ESTIMATES</t>
    </r>
    <r>
      <rPr>
        <b/>
        <vertAlign val="superscript"/>
        <sz val="10"/>
        <color theme="1"/>
        <rFont val="Arial"/>
        <family val="2"/>
      </rPr>
      <t>2</t>
    </r>
  </si>
  <si>
    <r>
      <t>Operations &amp; Maintenance</t>
    </r>
    <r>
      <rPr>
        <vertAlign val="superscript"/>
        <sz val="10"/>
        <color theme="1"/>
        <rFont val="Arial"/>
        <family val="2"/>
      </rPr>
      <t>3</t>
    </r>
  </si>
  <si>
    <t>Implementation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</si>
  <si>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COVID-19 impacts are not yet fully quantifiable and the situation is evolving rapidly. Schedule and cost impacts will lead to revisions of the funding plan.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</si>
  <si>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Outyear funding estimates are for planning purposes only. The current cooperative agreements for O&amp;M end in December 2021 (CMS) and January 2022 (ATLAS).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</si>
  <si>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This represents operations support for the current LHC facility. Installation, integration, and system testing of the upgraded detectors was planned to be coordinated by CERN during 2025-2027 (prior to the emergence of COVID-19). NSF's share of installation and commissioning costs was estimated at $5.0 million per detector, which was planned to be funded from the FY 2025-2027 O&amp;M budgets. Evolving understanding of COVID-19 impacts may necessitate altering these plans.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</si>
</sst>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;\-&quot;$&quot;#,##0.00;&quot;-&quot;??"/>
    <numFmt numFmtId="166" formatCode="#,##0.00;\-#,##0.00;&quot;-&quot;??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2" xfId="0" applyFont="1" applyBorder="1" applyAlignment="1">
      <alignment horizontal="right"/>
    </xf>
    <xf numFmtId="0" fontId="8" fillId="0" borderId="0" xfId="0" applyFont="1" applyProtection="1">
      <protection locked="0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Protection="1"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165" fontId="6" fillId="0" borderId="0" xfId="0" applyNumberFormat="1" applyFont="1" applyAlignment="1" applyProtection="1">
      <alignment horizontal="right"/>
      <protection locked="0"/>
    </xf>
    <xf numFmtId="165" fontId="6" fillId="0" borderId="6" xfId="0" applyNumberFormat="1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1" fillId="2" borderId="2" xfId="1" applyNumberFormat="1" applyFill="1" applyBorder="1"/>
    <xf numFmtId="166" fontId="6" fillId="0" borderId="2" xfId="1" applyNumberFormat="1" applyFont="1" applyBorder="1"/>
    <xf numFmtId="166" fontId="6" fillId="0" borderId="5" xfId="1" applyNumberFormat="1" applyFont="1" applyBorder="1"/>
    <xf numFmtId="166" fontId="6" fillId="0" borderId="0" xfId="0" applyNumberFormat="1" applyFont="1" applyAlignment="1" applyProtection="1">
      <alignment horizontal="right"/>
      <protection locked="0"/>
    </xf>
    <xf numFmtId="166" fontId="6" fillId="0" borderId="6" xfId="0" applyNumberFormat="1" applyFont="1" applyBorder="1" applyAlignment="1" applyProtection="1">
      <alignment horizontal="right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164" fontId="6" fillId="0" borderId="6" xfId="0" applyNumberFormat="1" applyFont="1" applyBorder="1" applyAlignment="1" applyProtection="1">
      <alignment horizontal="right"/>
      <protection locked="0"/>
    </xf>
    <xf numFmtId="0" fontId="6" fillId="0" borderId="9" xfId="0" applyFont="1" applyBorder="1" applyProtection="1">
      <protection locked="0"/>
    </xf>
    <xf numFmtId="165" fontId="6" fillId="0" borderId="9" xfId="0" applyNumberFormat="1" applyFont="1" applyBorder="1" applyAlignment="1" applyProtection="1">
      <alignment horizontal="right"/>
      <protection locked="0"/>
    </xf>
    <xf numFmtId="165" fontId="6" fillId="0" borderId="10" xfId="0" applyNumberFormat="1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left"/>
      <protection locked="0"/>
    </xf>
    <xf numFmtId="165" fontId="2" fillId="0" borderId="7" xfId="0" applyNumberFormat="1" applyFont="1" applyBorder="1" applyAlignment="1" applyProtection="1">
      <alignment horizontal="right"/>
      <protection locked="0"/>
    </xf>
    <xf numFmtId="165" fontId="2" fillId="0" borderId="8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3" fillId="0" borderId="7" xfId="0" applyFont="1" applyBorder="1" applyAlignment="1">
      <alignment horizontal="left" vertical="top" wrapText="1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 wrapText="1"/>
    </xf>
    <xf numFmtId="0" fontId="6" fillId="0" borderId="5" xfId="0" applyFont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1D1EDF2C-0B44-49F8-9EF6-1400A1EE42D8}"/>
    <cellStyle name="Percent 2" xfId="2" xr:uid="{697E74FA-9B1F-4A5C-91B6-0E53D6F41B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9974-6D54-4110-8423-61AC419223B8}">
  <dimension ref="A1:J29"/>
  <sheetViews>
    <sheetView showGridLines="0" tabSelected="1" workbookViewId="0">
      <selection sqref="A1:J1"/>
    </sheetView>
  </sheetViews>
  <sheetFormatPr defaultRowHeight="14.5" x14ac:dyDescent="0.35"/>
  <cols>
    <col min="1" max="1" width="23.81640625" customWidth="1"/>
    <col min="2" max="2" width="9.6328125" customWidth="1"/>
    <col min="3" max="10" width="9.1796875" customWidth="1"/>
  </cols>
  <sheetData>
    <row r="1" spans="1:10" ht="15" x14ac:dyDescent="0.3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 thickBot="1" x14ac:dyDescent="0.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8.75" customHeight="1" x14ac:dyDescent="0.35">
      <c r="A3" s="24"/>
      <c r="B3" s="29" t="s">
        <v>14</v>
      </c>
      <c r="C3" s="31" t="s">
        <v>1</v>
      </c>
      <c r="D3" s="31" t="s">
        <v>15</v>
      </c>
      <c r="E3" s="33" t="s">
        <v>16</v>
      </c>
      <c r="F3" s="35" t="s">
        <v>17</v>
      </c>
      <c r="G3" s="35"/>
      <c r="H3" s="35"/>
      <c r="I3" s="35"/>
      <c r="J3" s="36"/>
    </row>
    <row r="4" spans="1:10" x14ac:dyDescent="0.35">
      <c r="A4" s="25"/>
      <c r="B4" s="30"/>
      <c r="C4" s="32"/>
      <c r="D4" s="32"/>
      <c r="E4" s="34"/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x14ac:dyDescent="0.35">
      <c r="A5" s="2" t="s">
        <v>7</v>
      </c>
      <c r="B5" s="3"/>
      <c r="C5" s="3"/>
      <c r="D5" s="3"/>
      <c r="E5" s="4"/>
      <c r="F5" s="3"/>
      <c r="G5" s="3"/>
      <c r="H5" s="3"/>
      <c r="I5" s="3"/>
      <c r="J5" s="3"/>
    </row>
    <row r="6" spans="1:10" x14ac:dyDescent="0.35">
      <c r="A6" s="5" t="s">
        <v>8</v>
      </c>
      <c r="B6" s="6">
        <f>7.71+16.6</f>
        <v>24.310000000000002</v>
      </c>
      <c r="C6" s="7">
        <v>0</v>
      </c>
      <c r="D6" s="7">
        <v>0</v>
      </c>
      <c r="E6" s="8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x14ac:dyDescent="0.35">
      <c r="A7" s="9" t="s">
        <v>18</v>
      </c>
      <c r="B7" s="10"/>
      <c r="C7" s="11">
        <v>20</v>
      </c>
      <c r="D7" s="11">
        <v>20</v>
      </c>
      <c r="E7" s="12">
        <v>20.5</v>
      </c>
      <c r="F7" s="11">
        <v>20.5</v>
      </c>
      <c r="G7" s="11">
        <v>20.5</v>
      </c>
      <c r="H7" s="11">
        <v>20.5</v>
      </c>
      <c r="I7" s="11">
        <v>20.5</v>
      </c>
      <c r="J7" s="11">
        <v>20.5</v>
      </c>
    </row>
    <row r="8" spans="1:10" x14ac:dyDescent="0.35">
      <c r="A8" s="5" t="s">
        <v>9</v>
      </c>
      <c r="B8" s="6">
        <f t="shared" ref="B8:J8" si="0">SUM(B6:B7)</f>
        <v>24.310000000000002</v>
      </c>
      <c r="C8" s="7">
        <f t="shared" si="0"/>
        <v>20</v>
      </c>
      <c r="D8" s="7">
        <f t="shared" si="0"/>
        <v>20</v>
      </c>
      <c r="E8" s="8">
        <f t="shared" si="0"/>
        <v>20.5</v>
      </c>
      <c r="F8" s="7">
        <f t="shared" si="0"/>
        <v>20.5</v>
      </c>
      <c r="G8" s="7">
        <f t="shared" si="0"/>
        <v>20.5</v>
      </c>
      <c r="H8" s="7">
        <f t="shared" si="0"/>
        <v>20.5</v>
      </c>
      <c r="I8" s="7">
        <f t="shared" si="0"/>
        <v>20.5</v>
      </c>
      <c r="J8" s="7">
        <f t="shared" si="0"/>
        <v>20.5</v>
      </c>
    </row>
    <row r="9" spans="1:10" x14ac:dyDescent="0.35">
      <c r="A9" s="5"/>
      <c r="B9" s="13"/>
      <c r="C9" s="13"/>
      <c r="D9" s="13"/>
      <c r="E9" s="14"/>
      <c r="F9" s="13"/>
      <c r="G9" s="13"/>
      <c r="H9" s="13"/>
      <c r="I9" s="13"/>
      <c r="J9" s="13"/>
    </row>
    <row r="10" spans="1:10" x14ac:dyDescent="0.35">
      <c r="A10" s="2" t="s">
        <v>10</v>
      </c>
      <c r="B10" s="13"/>
      <c r="C10" s="13"/>
      <c r="D10" s="13"/>
      <c r="E10" s="14"/>
      <c r="F10" s="13"/>
      <c r="G10" s="13"/>
      <c r="H10" s="13"/>
      <c r="I10" s="13"/>
      <c r="J10" s="13"/>
    </row>
    <row r="11" spans="1:10" x14ac:dyDescent="0.35">
      <c r="A11" s="5" t="s">
        <v>19</v>
      </c>
      <c r="B11" s="13">
        <v>0</v>
      </c>
      <c r="C11" s="15">
        <v>33</v>
      </c>
      <c r="D11" s="15">
        <v>33</v>
      </c>
      <c r="E11" s="16">
        <v>36</v>
      </c>
      <c r="F11" s="15">
        <v>33</v>
      </c>
      <c r="G11" s="15">
        <v>18</v>
      </c>
      <c r="H11" s="13">
        <v>0</v>
      </c>
      <c r="I11" s="13">
        <v>0</v>
      </c>
      <c r="J11" s="13">
        <v>0</v>
      </c>
    </row>
    <row r="12" spans="1:10" x14ac:dyDescent="0.35">
      <c r="A12" s="17" t="s">
        <v>11</v>
      </c>
      <c r="B12" s="18">
        <f t="shared" ref="B12" si="1">SUM(B11:B11)</f>
        <v>0</v>
      </c>
      <c r="C12" s="18">
        <f>C11</f>
        <v>33</v>
      </c>
      <c r="D12" s="18">
        <f t="shared" ref="D12:J12" si="2">D11</f>
        <v>33</v>
      </c>
      <c r="E12" s="19">
        <f t="shared" si="2"/>
        <v>36</v>
      </c>
      <c r="F12" s="18">
        <f t="shared" si="2"/>
        <v>33</v>
      </c>
      <c r="G12" s="18">
        <f t="shared" si="2"/>
        <v>18</v>
      </c>
      <c r="H12" s="18">
        <f t="shared" si="2"/>
        <v>0</v>
      </c>
      <c r="I12" s="18">
        <f t="shared" si="2"/>
        <v>0</v>
      </c>
      <c r="J12" s="18">
        <f t="shared" si="2"/>
        <v>0</v>
      </c>
    </row>
    <row r="13" spans="1:10" ht="13.75" customHeight="1" x14ac:dyDescent="0.35">
      <c r="A13" s="20" t="s">
        <v>12</v>
      </c>
      <c r="B13" s="21">
        <f t="shared" ref="B13:J13" si="3">SUM(B8,B12)</f>
        <v>24.310000000000002</v>
      </c>
      <c r="C13" s="21">
        <f t="shared" si="3"/>
        <v>53</v>
      </c>
      <c r="D13" s="21">
        <f t="shared" si="3"/>
        <v>53</v>
      </c>
      <c r="E13" s="22">
        <f t="shared" si="3"/>
        <v>56.5</v>
      </c>
      <c r="F13" s="21">
        <f t="shared" si="3"/>
        <v>53.5</v>
      </c>
      <c r="G13" s="21">
        <f t="shared" si="3"/>
        <v>38.5</v>
      </c>
      <c r="H13" s="21">
        <f t="shared" si="3"/>
        <v>20.5</v>
      </c>
      <c r="I13" s="21">
        <f t="shared" si="3"/>
        <v>20.5</v>
      </c>
      <c r="J13" s="21">
        <f t="shared" si="3"/>
        <v>20.5</v>
      </c>
    </row>
    <row r="14" spans="1:10" ht="25.25" customHeight="1" x14ac:dyDescent="0.35">
      <c r="A14" s="26" t="s">
        <v>20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7.65" customHeight="1" x14ac:dyDescent="0.35">
      <c r="A15" s="23" t="s">
        <v>21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56.4" customHeight="1" x14ac:dyDescent="0.35">
      <c r="A16" s="23" t="s">
        <v>22</v>
      </c>
      <c r="B16" s="23"/>
      <c r="C16" s="23"/>
      <c r="D16" s="23"/>
      <c r="E16" s="23"/>
      <c r="F16" s="23"/>
      <c r="G16" s="23"/>
      <c r="H16" s="23"/>
      <c r="I16" s="23"/>
      <c r="J16" s="23"/>
    </row>
    <row r="17" ht="13.5" customHeight="1" x14ac:dyDescent="0.35"/>
    <row r="18" ht="13.5" customHeight="1" x14ac:dyDescent="0.35"/>
    <row r="19" ht="13.5" customHeight="1" x14ac:dyDescent="0.35"/>
    <row r="20" ht="13.5" customHeight="1" x14ac:dyDescent="0.35"/>
    <row r="21" ht="13.5" customHeight="1" x14ac:dyDescent="0.35"/>
    <row r="22" ht="13.5" customHeight="1" x14ac:dyDescent="0.35"/>
    <row r="23" ht="13.5" customHeight="1" x14ac:dyDescent="0.35"/>
    <row r="24" ht="13.5" customHeight="1" x14ac:dyDescent="0.35"/>
    <row r="25" ht="13.5" customHeight="1" x14ac:dyDescent="0.35"/>
    <row r="26" ht="13.5" customHeight="1" x14ac:dyDescent="0.35"/>
    <row r="27" ht="13.5" customHeight="1" x14ac:dyDescent="0.35"/>
    <row r="28" ht="13.5" customHeight="1" x14ac:dyDescent="0.35"/>
    <row r="29" ht="13.5" customHeight="1" x14ac:dyDescent="0.35"/>
  </sheetData>
  <mergeCells count="11">
    <mergeCell ref="A16:J16"/>
    <mergeCell ref="A3:A4"/>
    <mergeCell ref="A14:J14"/>
    <mergeCell ref="A15:J15"/>
    <mergeCell ref="A1:J1"/>
    <mergeCell ref="A2:J2"/>
    <mergeCell ref="B3:B4"/>
    <mergeCell ref="C3:C4"/>
    <mergeCell ref="D3:D4"/>
    <mergeCell ref="E3:E4"/>
    <mergeCell ref="F3:J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Funding Requiremts HL-LHC</vt:lpstr>
      <vt:lpstr>'Total Funding Requiremts HL-LHC'!Print_Area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Oxenrider, Clinton J.</cp:lastModifiedBy>
  <cp:lastPrinted>2021-05-26T03:03:45Z</cp:lastPrinted>
  <dcterms:created xsi:type="dcterms:W3CDTF">2021-05-26T02:15:44Z</dcterms:created>
  <dcterms:modified xsi:type="dcterms:W3CDTF">2021-05-26T14:46:18Z</dcterms:modified>
</cp:coreProperties>
</file>