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F9996F7D-CD79-43D6-86AF-C0AC502B2A79}" xr6:coauthVersionLast="46" xr6:coauthVersionMax="46" xr10:uidLastSave="{00000000-0000-0000-0000-000000000000}"/>
  <bookViews>
    <workbookView xWindow="-110" yWindow="-110" windowWidth="19420" windowHeight="10420" tabRatio="727" xr2:uid="{00000000-000D-0000-FFFF-FFFF00000000}"/>
  </bookViews>
  <sheets>
    <sheet name="NSF Admin Support" sheetId="55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5" l="1"/>
  <c r="F13" i="55" s="1"/>
  <c r="E12" i="55"/>
  <c r="F12" i="55" s="1"/>
  <c r="F11" i="55"/>
  <c r="E11" i="55"/>
  <c r="E10" i="55"/>
  <c r="D10" i="55"/>
  <c r="C10" i="55"/>
  <c r="F10" i="55" s="1"/>
  <c r="B10" i="55"/>
  <c r="F9" i="55"/>
  <c r="E9" i="55"/>
  <c r="E8" i="55"/>
  <c r="F8" i="55" s="1"/>
  <c r="F7" i="55"/>
  <c r="E7" i="55"/>
  <c r="F6" i="55"/>
  <c r="E6" i="55"/>
  <c r="F5" i="55"/>
  <c r="E5" i="55"/>
</calcChain>
</file>

<file path=xl/sharedStrings.xml><?xml version="1.0" encoding="utf-8"?>
<sst xmlns="http://schemas.openxmlformats.org/spreadsheetml/2006/main" count="23" uniqueCount="21">
  <si>
    <t>Operating Expenses</t>
  </si>
  <si>
    <t>Other Program Related Administration</t>
  </si>
  <si>
    <t>(Dollars in Millions)</t>
  </si>
  <si>
    <t>Amount</t>
  </si>
  <si>
    <t>Percent</t>
  </si>
  <si>
    <t>Administrative Support</t>
  </si>
  <si>
    <t>Space Rental</t>
  </si>
  <si>
    <t>Other Organizational Excellence Activities</t>
  </si>
  <si>
    <t>Total EHR</t>
  </si>
  <si>
    <t>Total R&amp;RA</t>
  </si>
  <si>
    <t xml:space="preserve">  Funding   
  Source</t>
  </si>
  <si>
    <t xml:space="preserve">  AOAM</t>
  </si>
  <si>
    <t>Building &amp; Administrative Services</t>
  </si>
  <si>
    <t xml:space="preserve">  R&amp;RA/EHR</t>
  </si>
  <si>
    <t xml:space="preserve">  R&amp;RA</t>
  </si>
  <si>
    <t>Total AOAM</t>
  </si>
  <si>
    <t>Total Administrative Support</t>
  </si>
  <si>
    <t>FY 2020 Actual</t>
  </si>
  <si>
    <t>FY 2021
Estimate</t>
  </si>
  <si>
    <t>FY 2022 Request</t>
  </si>
  <si>
    <t>Change over 
FY 2021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</si>
</sst>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0.0%;\-0.0%;&quot;-&quot;??"/>
    <numFmt numFmtId="169" formatCode="#,##0.00;\-#,##0.00;&quot;-&quot;??"/>
    <numFmt numFmtId="170" formatCode="#,##0.00;\-#.##0.00;&quot;-&quot;??"/>
    <numFmt numFmtId="171" formatCode="#,##0.000000"/>
    <numFmt numFmtId="172" formatCode="&quot;$&quot;#,##0.00;\-&quot;$&quot;#,##0.00;&quot;-&quot;??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6" applyNumberFormat="0" applyAlignment="0" applyProtection="0"/>
    <xf numFmtId="165" fontId="8" fillId="22" borderId="7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9" applyNumberFormat="0" applyFill="0" applyAlignment="0" applyProtection="0"/>
    <xf numFmtId="165" fontId="14" fillId="0" borderId="10" applyNumberFormat="0" applyFill="0" applyAlignment="0" applyProtection="0"/>
    <xf numFmtId="165" fontId="15" fillId="0" borderId="11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6" applyNumberFormat="0" applyAlignment="0" applyProtection="0"/>
    <xf numFmtId="165" fontId="17" fillId="0" borderId="12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3" applyNumberFormat="0" applyFont="0" applyAlignment="0" applyProtection="0"/>
    <xf numFmtId="165" fontId="2" fillId="2" borderId="3" applyNumberFormat="0" applyFont="0" applyAlignment="0" applyProtection="0"/>
    <xf numFmtId="165" fontId="19" fillId="21" borderId="14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5" applyNumberFormat="0" applyFill="0" applyAlignment="0" applyProtection="0"/>
    <xf numFmtId="165" fontId="22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9" fillId="0" borderId="19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0" applyNumberFormat="0" applyAlignment="0" applyProtection="0"/>
    <xf numFmtId="165" fontId="34" fillId="29" borderId="21" applyNumberFormat="0" applyAlignment="0" applyProtection="0"/>
    <xf numFmtId="165" fontId="35" fillId="29" borderId="20" applyNumberFormat="0" applyAlignment="0" applyProtection="0"/>
    <xf numFmtId="165" fontId="36" fillId="0" borderId="22" applyNumberFormat="0" applyFill="0" applyAlignment="0" applyProtection="0"/>
    <xf numFmtId="165" fontId="37" fillId="30" borderId="23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4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2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38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2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46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0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54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1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3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47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41" fillId="51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31" fillId="26" borderId="0" applyNumberFormat="0" applyBorder="0" applyAlignment="0" applyProtection="0"/>
    <xf numFmtId="165" fontId="43" fillId="55" borderId="25">
      <alignment horizontal="right"/>
    </xf>
    <xf numFmtId="165" fontId="43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4" fillId="57" borderId="26">
      <alignment horizontal="center" vertical="center"/>
    </xf>
    <xf numFmtId="49" fontId="23" fillId="58" borderId="29">
      <alignment horizontal="center" vertical="center"/>
    </xf>
    <xf numFmtId="165" fontId="45" fillId="0" borderId="16">
      <alignment horizontal="center" vertical="center"/>
    </xf>
    <xf numFmtId="165" fontId="46" fillId="59" borderId="30">
      <alignment horizontal="center" vertical="center" textRotation="90" wrapText="1"/>
    </xf>
    <xf numFmtId="165" fontId="47" fillId="0" borderId="27">
      <alignment horizontal="left" wrapText="1"/>
    </xf>
    <xf numFmtId="165" fontId="47" fillId="0" borderId="27">
      <alignment horizontal="left" wrapText="1"/>
    </xf>
    <xf numFmtId="165" fontId="47" fillId="58" borderId="27">
      <alignment horizontal="left" wrapText="1"/>
    </xf>
    <xf numFmtId="165" fontId="47" fillId="58" borderId="27">
      <alignment horizontal="left" wrapText="1"/>
    </xf>
    <xf numFmtId="165" fontId="48" fillId="59" borderId="0">
      <alignment horizontal="center"/>
    </xf>
    <xf numFmtId="165" fontId="47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4" fillId="57" borderId="28">
      <alignment horizontal="center" vertical="center"/>
    </xf>
    <xf numFmtId="165" fontId="49" fillId="58" borderId="29">
      <alignment horizontal="center" vertical="center"/>
    </xf>
    <xf numFmtId="165" fontId="50" fillId="0" borderId="0">
      <alignment horizontal="left" vertical="top" wrapText="1"/>
    </xf>
    <xf numFmtId="165" fontId="51" fillId="56" borderId="31">
      <alignment horizontal="left" vertical="top" wrapText="1" indent="8"/>
    </xf>
    <xf numFmtId="165" fontId="49" fillId="0" borderId="0">
      <alignment horizontal="left" indent="5"/>
    </xf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7" fillId="30" borderId="23" applyNumberFormat="0" applyAlignment="0" applyProtection="0"/>
    <xf numFmtId="165" fontId="37" fillId="30" borderId="23" applyNumberFormat="0" applyAlignment="0" applyProtection="0"/>
    <xf numFmtId="165" fontId="37" fillId="30" borderId="23" applyNumberFormat="0" applyAlignment="0" applyProtection="0"/>
    <xf numFmtId="165" fontId="37" fillId="30" borderId="23" applyNumberFormat="0" applyAlignment="0" applyProtection="0"/>
    <xf numFmtId="165" fontId="37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2" fillId="0" borderId="0">
      <protection locked="0"/>
    </xf>
    <xf numFmtId="6" fontId="5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2" fillId="0" borderId="0">
      <protection locked="0"/>
    </xf>
    <xf numFmtId="164" fontId="52" fillId="0" borderId="0">
      <protection locked="0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4" fontId="52" fillId="0" borderId="0">
      <protection locked="0"/>
    </xf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30" fillId="25" borderId="0" applyNumberFormat="0" applyBorder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29" fillId="0" borderId="19" applyNumberFormat="0" applyFill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54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165" fontId="33" fillId="28" borderId="20" applyNumberFormat="0" applyAlignment="0" applyProtection="0"/>
    <xf numFmtId="165" fontId="33" fillId="28" borderId="20" applyNumberFormat="0" applyAlignment="0" applyProtection="0"/>
    <xf numFmtId="165" fontId="33" fillId="28" borderId="20" applyNumberFormat="0" applyAlignment="0" applyProtection="0"/>
    <xf numFmtId="165" fontId="33" fillId="28" borderId="20" applyNumberFormat="0" applyAlignment="0" applyProtection="0"/>
    <xf numFmtId="165" fontId="33" fillId="28" borderId="20" applyNumberFormat="0" applyAlignment="0" applyProtection="0"/>
    <xf numFmtId="165" fontId="36" fillId="0" borderId="22" applyNumberFormat="0" applyFill="0" applyAlignment="0" applyProtection="0"/>
    <xf numFmtId="165" fontId="36" fillId="0" borderId="22" applyNumberFormat="0" applyFill="0" applyAlignment="0" applyProtection="0"/>
    <xf numFmtId="165" fontId="36" fillId="0" borderId="22" applyNumberFormat="0" applyFill="0" applyAlignment="0" applyProtection="0"/>
    <xf numFmtId="165" fontId="36" fillId="0" borderId="22" applyNumberFormat="0" applyFill="0" applyAlignment="0" applyProtection="0"/>
    <xf numFmtId="165" fontId="36" fillId="0" borderId="22" applyNumberFormat="0" applyFill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32" fillId="27" borderId="0" applyNumberFormat="0" applyBorder="0" applyAlignment="0" applyProtection="0"/>
    <xf numFmtId="165" fontId="51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4" fillId="29" borderId="21" applyNumberFormat="0" applyAlignment="0" applyProtection="0"/>
    <xf numFmtId="165" fontId="34" fillId="29" borderId="21" applyNumberFormat="0" applyAlignment="0" applyProtection="0"/>
    <xf numFmtId="165" fontId="34" fillId="29" borderId="21" applyNumberFormat="0" applyAlignment="0" applyProtection="0"/>
    <xf numFmtId="165" fontId="34" fillId="29" borderId="21" applyNumberFormat="0" applyAlignment="0" applyProtection="0"/>
    <xf numFmtId="165" fontId="34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5" fillId="0" borderId="1">
      <alignment horizontal="center"/>
    </xf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40" fillId="0" borderId="24" applyNumberFormat="0" applyFill="0" applyAlignment="0" applyProtection="0"/>
    <xf numFmtId="165" fontId="40" fillId="0" borderId="24" applyNumberFormat="0" applyFill="0" applyAlignment="0" applyProtection="0"/>
    <xf numFmtId="165" fontId="40" fillId="0" borderId="24" applyNumberFormat="0" applyFill="0" applyAlignment="0" applyProtection="0"/>
    <xf numFmtId="165" fontId="40" fillId="0" borderId="24" applyNumberFormat="0" applyFill="0" applyAlignment="0" applyProtection="0"/>
    <xf numFmtId="165" fontId="40" fillId="0" borderId="24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7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9" fillId="0" borderId="17" applyNumberFormat="0" applyFill="0" applyAlignment="0" applyProtection="0"/>
    <xf numFmtId="165" fontId="60" fillId="0" borderId="18" applyNumberFormat="0" applyFill="0" applyAlignment="0" applyProtection="0"/>
    <xf numFmtId="165" fontId="61" fillId="0" borderId="19" applyNumberFormat="0" applyFill="0" applyAlignment="0" applyProtection="0"/>
    <xf numFmtId="165" fontId="61" fillId="0" borderId="0" applyNumberFormat="0" applyFill="0" applyBorder="0" applyAlignment="0" applyProtection="0"/>
    <xf numFmtId="165" fontId="62" fillId="25" borderId="0" applyNumberFormat="0" applyBorder="0" applyAlignment="0" applyProtection="0"/>
    <xf numFmtId="165" fontId="63" fillId="26" borderId="0" applyNumberFormat="0" applyBorder="0" applyAlignment="0" applyProtection="0"/>
    <xf numFmtId="165" fontId="64" fillId="27" borderId="0" applyNumberFormat="0" applyBorder="0" applyAlignment="0" applyProtection="0"/>
    <xf numFmtId="165" fontId="65" fillId="28" borderId="20" applyNumberFormat="0" applyAlignment="0" applyProtection="0"/>
    <xf numFmtId="165" fontId="66" fillId="29" borderId="21" applyNumberFormat="0" applyAlignment="0" applyProtection="0"/>
    <xf numFmtId="165" fontId="67" fillId="29" borderId="20" applyNumberFormat="0" applyAlignment="0" applyProtection="0"/>
    <xf numFmtId="165" fontId="68" fillId="0" borderId="22" applyNumberFormat="0" applyFill="0" applyAlignment="0" applyProtection="0"/>
    <xf numFmtId="165" fontId="69" fillId="30" borderId="23" applyNumberFormat="0" applyAlignment="0" applyProtection="0"/>
    <xf numFmtId="165" fontId="58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1" fillId="0" borderId="24" applyNumberFormat="0" applyFill="0" applyAlignment="0" applyProtection="0"/>
    <xf numFmtId="165" fontId="7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2" fillId="34" borderId="0" applyNumberFormat="0" applyBorder="0" applyAlignment="0" applyProtection="0"/>
    <xf numFmtId="165" fontId="7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2" fillId="38" borderId="0" applyNumberFormat="0" applyBorder="0" applyAlignment="0" applyProtection="0"/>
    <xf numFmtId="165" fontId="7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2" fillId="42" borderId="0" applyNumberFormat="0" applyBorder="0" applyAlignment="0" applyProtection="0"/>
    <xf numFmtId="165" fontId="7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2" fillId="46" borderId="0" applyNumberFormat="0" applyBorder="0" applyAlignment="0" applyProtection="0"/>
    <xf numFmtId="165" fontId="7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2" fillId="50" borderId="0" applyNumberFormat="0" applyBorder="0" applyAlignment="0" applyProtection="0"/>
    <xf numFmtId="165" fontId="7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2" fillId="54" borderId="0" applyNumberFormat="0" applyBorder="0" applyAlignment="0" applyProtection="0"/>
    <xf numFmtId="165" fontId="73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3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6" fillId="0" borderId="0" applyNumberFormat="0" applyFill="0" applyBorder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9" fillId="0" borderId="19" applyNumberFormat="0" applyFill="0" applyAlignment="0" applyProtection="0"/>
    <xf numFmtId="165" fontId="29" fillId="0" borderId="0" applyNumberFormat="0" applyFill="0" applyBorder="0" applyAlignment="0" applyProtection="0"/>
    <xf numFmtId="165" fontId="30" fillId="25" borderId="0" applyNumberFormat="0" applyBorder="0" applyAlignment="0" applyProtection="0"/>
    <xf numFmtId="165" fontId="31" fillId="26" borderId="0" applyNumberFormat="0" applyBorder="0" applyAlignment="0" applyProtection="0"/>
    <xf numFmtId="165" fontId="32" fillId="27" borderId="0" applyNumberFormat="0" applyBorder="0" applyAlignment="0" applyProtection="0"/>
    <xf numFmtId="165" fontId="33" fillId="28" borderId="20" applyNumberFormat="0" applyAlignment="0" applyProtection="0"/>
    <xf numFmtId="165" fontId="34" fillId="29" borderId="21" applyNumberFormat="0" applyAlignment="0" applyProtection="0"/>
    <xf numFmtId="165" fontId="35" fillId="29" borderId="20" applyNumberFormat="0" applyAlignment="0" applyProtection="0"/>
    <xf numFmtId="165" fontId="36" fillId="0" borderId="22" applyNumberFormat="0" applyFill="0" applyAlignment="0" applyProtection="0"/>
    <xf numFmtId="165" fontId="37" fillId="30" borderId="23" applyNumberFormat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24" applyNumberFormat="0" applyFill="0" applyAlignment="0" applyProtection="0"/>
    <xf numFmtId="165" fontId="41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1" fillId="34" borderId="0" applyNumberFormat="0" applyBorder="0" applyAlignment="0" applyProtection="0"/>
    <xf numFmtId="165" fontId="41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1" fillId="38" borderId="0" applyNumberFormat="0" applyBorder="0" applyAlignment="0" applyProtection="0"/>
    <xf numFmtId="165" fontId="41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1" fillId="42" borderId="0" applyNumberFormat="0" applyBorder="0" applyAlignment="0" applyProtection="0"/>
    <xf numFmtId="165" fontId="41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1" fillId="46" borderId="0" applyNumberFormat="0" applyBorder="0" applyAlignment="0" applyProtection="0"/>
    <xf numFmtId="165" fontId="41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1" fillId="50" borderId="0" applyNumberFormat="0" applyBorder="0" applyAlignment="0" applyProtection="0"/>
    <xf numFmtId="165" fontId="41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1" fillId="54" borderId="0" applyNumberFormat="0" applyBorder="0" applyAlignment="0" applyProtection="0"/>
    <xf numFmtId="0" fontId="1" fillId="0" borderId="0"/>
  </cellStyleXfs>
  <cellXfs count="46">
    <xf numFmtId="165" fontId="0" fillId="0" borderId="0" xfId="0"/>
    <xf numFmtId="165" fontId="56" fillId="0" borderId="0" xfId="0" applyFont="1"/>
    <xf numFmtId="165" fontId="25" fillId="0" borderId="0" xfId="0" applyFont="1"/>
    <xf numFmtId="165" fontId="56" fillId="0" borderId="0" xfId="0" applyFont="1" applyAlignment="1">
      <alignment horizontal="center"/>
    </xf>
    <xf numFmtId="166" fontId="56" fillId="0" borderId="0" xfId="0" applyNumberFormat="1" applyFont="1"/>
    <xf numFmtId="171" fontId="56" fillId="0" borderId="0" xfId="0" applyNumberFormat="1" applyFont="1"/>
    <xf numFmtId="165" fontId="3" fillId="0" borderId="2" xfId="0" applyFont="1" applyBorder="1" applyAlignment="1">
      <alignment horizontal="right"/>
    </xf>
    <xf numFmtId="170" fontId="25" fillId="0" borderId="0" xfId="0" applyNumberFormat="1" applyFont="1"/>
    <xf numFmtId="0" fontId="25" fillId="0" borderId="0" xfId="0" applyNumberFormat="1" applyFont="1" applyAlignment="1">
      <alignment horizontal="left" vertical="top"/>
    </xf>
    <xf numFmtId="169" fontId="25" fillId="0" borderId="0" xfId="0" applyNumberFormat="1" applyFont="1" applyAlignment="1">
      <alignment vertical="top"/>
    </xf>
    <xf numFmtId="167" fontId="25" fillId="0" borderId="0" xfId="6080" applyNumberFormat="1" applyFont="1" applyBorder="1" applyAlignment="1">
      <alignment horizontal="right" vertical="top"/>
    </xf>
    <xf numFmtId="165" fontId="25" fillId="0" borderId="0" xfId="0" applyFont="1" applyAlignment="1">
      <alignment vertical="top"/>
    </xf>
    <xf numFmtId="168" fontId="25" fillId="0" borderId="0" xfId="6080" applyNumberFormat="1" applyFont="1" applyBorder="1" applyAlignment="1">
      <alignment horizontal="right" vertical="top"/>
    </xf>
    <xf numFmtId="0" fontId="25" fillId="0" borderId="1" xfId="0" applyNumberFormat="1" applyFont="1" applyBorder="1" applyAlignment="1">
      <alignment horizontal="left" vertical="top"/>
    </xf>
    <xf numFmtId="167" fontId="25" fillId="0" borderId="1" xfId="6080" applyNumberFormat="1" applyFont="1" applyBorder="1" applyAlignment="1">
      <alignment horizontal="right" vertical="top"/>
    </xf>
    <xf numFmtId="0" fontId="24" fillId="0" borderId="4" xfId="0" applyNumberFormat="1" applyFont="1" applyBorder="1" applyAlignment="1">
      <alignment vertical="top"/>
    </xf>
    <xf numFmtId="167" fontId="24" fillId="0" borderId="4" xfId="6080" applyNumberFormat="1" applyFont="1" applyFill="1" applyBorder="1" applyAlignment="1">
      <alignment horizontal="right" vertical="top"/>
    </xf>
    <xf numFmtId="0" fontId="24" fillId="0" borderId="4" xfId="0" applyNumberFormat="1" applyFont="1" applyBorder="1" applyAlignment="1">
      <alignment horizontal="center" vertical="top"/>
    </xf>
    <xf numFmtId="9" fontId="25" fillId="0" borderId="0" xfId="6080" applyFont="1" applyFill="1" applyAlignment="1">
      <alignment vertical="top"/>
    </xf>
    <xf numFmtId="0" fontId="3" fillId="0" borderId="32" xfId="0" applyNumberFormat="1" applyFont="1" applyBorder="1" applyAlignment="1">
      <alignment vertical="top" wrapText="1"/>
    </xf>
    <xf numFmtId="167" fontId="3" fillId="0" borderId="32" xfId="6080" applyNumberFormat="1" applyFont="1" applyFill="1" applyBorder="1" applyAlignment="1">
      <alignment vertical="top" wrapText="1"/>
    </xf>
    <xf numFmtId="9" fontId="25" fillId="0" borderId="0" xfId="6080" applyFont="1" applyAlignment="1">
      <alignment vertical="top"/>
    </xf>
    <xf numFmtId="0" fontId="3" fillId="0" borderId="0" xfId="0" applyNumberFormat="1" applyFont="1" applyBorder="1" applyAlignment="1">
      <alignment vertical="top" wrapText="1"/>
    </xf>
    <xf numFmtId="167" fontId="3" fillId="0" borderId="0" xfId="6080" applyNumberFormat="1" applyFont="1" applyFill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169" fontId="25" fillId="0" borderId="1" xfId="0" applyNumberFormat="1" applyFont="1" applyBorder="1" applyAlignment="1">
      <alignment horizontal="right" vertical="top"/>
    </xf>
    <xf numFmtId="172" fontId="25" fillId="0" borderId="0" xfId="0" applyNumberFormat="1" applyFont="1" applyAlignment="1">
      <alignment vertical="top"/>
    </xf>
    <xf numFmtId="172" fontId="24" fillId="0" borderId="4" xfId="0" applyNumberFormat="1" applyFont="1" applyBorder="1" applyAlignment="1">
      <alignment vertical="top"/>
    </xf>
    <xf numFmtId="169" fontId="25" fillId="0" borderId="0" xfId="6080" applyNumberFormat="1" applyFont="1" applyBorder="1" applyAlignment="1">
      <alignment horizontal="right" vertical="top"/>
    </xf>
    <xf numFmtId="169" fontId="25" fillId="0" borderId="1" xfId="0" applyNumberFormat="1" applyFont="1" applyBorder="1" applyAlignment="1">
      <alignment vertical="top"/>
    </xf>
    <xf numFmtId="169" fontId="3" fillId="0" borderId="32" xfId="0" applyNumberFormat="1" applyFont="1" applyBorder="1" applyAlignment="1">
      <alignment vertical="top" wrapText="1"/>
    </xf>
    <xf numFmtId="169" fontId="3" fillId="0" borderId="0" xfId="0" applyNumberFormat="1" applyFont="1" applyBorder="1" applyAlignment="1">
      <alignment vertical="top" wrapText="1"/>
    </xf>
    <xf numFmtId="169" fontId="3" fillId="0" borderId="1" xfId="0" applyNumberFormat="1" applyFont="1" applyBorder="1" applyAlignment="1">
      <alignment vertical="top" wrapText="1"/>
    </xf>
    <xf numFmtId="169" fontId="25" fillId="0" borderId="33" xfId="6080" applyNumberFormat="1" applyFont="1" applyBorder="1" applyAlignment="1">
      <alignment horizontal="right" vertical="top"/>
    </xf>
    <xf numFmtId="165" fontId="24" fillId="0" borderId="0" xfId="0" applyFont="1" applyAlignment="1">
      <alignment horizontal="center"/>
    </xf>
    <xf numFmtId="165" fontId="25" fillId="0" borderId="1" xfId="0" applyFont="1" applyBorder="1" applyAlignment="1">
      <alignment horizontal="center"/>
    </xf>
    <xf numFmtId="0" fontId="25" fillId="0" borderId="0" xfId="0" applyNumberFormat="1" applyFont="1" applyAlignment="1">
      <alignment horizontal="right" wrapText="1"/>
    </xf>
    <xf numFmtId="0" fontId="25" fillId="0" borderId="2" xfId="0" applyNumberFormat="1" applyFont="1" applyBorder="1" applyAlignment="1">
      <alignment horizontal="right" wrapText="1"/>
    </xf>
    <xf numFmtId="165" fontId="25" fillId="0" borderId="32" xfId="0" applyFont="1" applyBorder="1" applyAlignment="1">
      <alignment horizontal="right" wrapText="1"/>
    </xf>
    <xf numFmtId="165" fontId="25" fillId="0" borderId="2" xfId="0" applyFont="1" applyBorder="1" applyAlignment="1">
      <alignment horizontal="right" wrapText="1"/>
    </xf>
    <xf numFmtId="165" fontId="3" fillId="0" borderId="32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  <xf numFmtId="165" fontId="3" fillId="0" borderId="32" xfId="0" applyFont="1" applyBorder="1" applyAlignment="1">
      <alignment horizontal="center" wrapText="1"/>
    </xf>
    <xf numFmtId="165" fontId="3" fillId="0" borderId="32" xfId="0" applyFont="1" applyBorder="1" applyAlignment="1">
      <alignment horizontal="center"/>
    </xf>
    <xf numFmtId="0" fontId="25" fillId="0" borderId="0" xfId="0" applyNumberFormat="1" applyFont="1" applyAlignment="1">
      <alignment horizontal="left" wrapText="1"/>
    </xf>
    <xf numFmtId="0" fontId="25" fillId="0" borderId="2" xfId="0" applyNumberFormat="1" applyFont="1" applyBorder="1" applyAlignment="1">
      <alignment horizontal="lef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FFFF99"/>
      <color rgb="FFCC99FF"/>
      <color rgb="FFFF99CC"/>
      <color rgb="FFFFCC99"/>
      <color rgb="FF00FFFF"/>
      <color rgb="FFCCCCFF"/>
      <color rgb="FFCCFFFF"/>
      <color rgb="FF66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EC863-BD5B-441D-B9CF-79C66E07FBFC}">
  <dimension ref="A1:J13"/>
  <sheetViews>
    <sheetView showGridLines="0" tabSelected="1" zoomScale="93" workbookViewId="0">
      <selection sqref="A1:G1"/>
    </sheetView>
  </sheetViews>
  <sheetFormatPr defaultColWidth="8.6328125" defaultRowHeight="11.5" x14ac:dyDescent="0.25"/>
  <cols>
    <col min="1" max="1" width="34.36328125" style="1" bestFit="1" customWidth="1"/>
    <col min="2" max="2" width="8.6328125" style="5" customWidth="1"/>
    <col min="3" max="3" width="8.6328125" style="1" customWidth="1"/>
    <col min="4" max="4" width="8.6328125" style="4" customWidth="1"/>
    <col min="5" max="6" width="8.6328125" style="1" customWidth="1"/>
    <col min="7" max="7" width="11" style="3" bestFit="1" customWidth="1"/>
    <col min="8" max="16384" width="8.6328125" style="1"/>
  </cols>
  <sheetData>
    <row r="1" spans="1:10" s="2" customFormat="1" ht="14.5" customHeight="1" x14ac:dyDescent="0.3">
      <c r="A1" s="34" t="s">
        <v>5</v>
      </c>
      <c r="B1" s="34"/>
      <c r="C1" s="34"/>
      <c r="D1" s="34"/>
      <c r="E1" s="34"/>
      <c r="F1" s="34"/>
      <c r="G1" s="34"/>
    </row>
    <row r="2" spans="1:10" s="2" customFormat="1" ht="14.5" customHeight="1" thickBot="1" x14ac:dyDescent="0.3">
      <c r="A2" s="35" t="s">
        <v>2</v>
      </c>
      <c r="B2" s="35"/>
      <c r="C2" s="35"/>
      <c r="D2" s="35"/>
      <c r="E2" s="35"/>
      <c r="F2" s="35"/>
      <c r="G2" s="35"/>
    </row>
    <row r="3" spans="1:10" s="2" customFormat="1" ht="27" customHeight="1" x14ac:dyDescent="0.25">
      <c r="A3" s="36"/>
      <c r="B3" s="38" t="s">
        <v>17</v>
      </c>
      <c r="C3" s="38" t="s">
        <v>18</v>
      </c>
      <c r="D3" s="40" t="s">
        <v>19</v>
      </c>
      <c r="E3" s="42" t="s">
        <v>20</v>
      </c>
      <c r="F3" s="43"/>
      <c r="G3" s="44" t="s">
        <v>10</v>
      </c>
      <c r="H3" s="7"/>
    </row>
    <row r="4" spans="1:10" s="2" customFormat="1" ht="12.5" customHeight="1" x14ac:dyDescent="0.25">
      <c r="A4" s="37"/>
      <c r="B4" s="39"/>
      <c r="C4" s="39"/>
      <c r="D4" s="41"/>
      <c r="E4" s="6" t="s">
        <v>3</v>
      </c>
      <c r="F4" s="6" t="s">
        <v>4</v>
      </c>
      <c r="G4" s="45"/>
    </row>
    <row r="5" spans="1:10" s="11" customFormat="1" ht="14.5" customHeight="1" x14ac:dyDescent="0.35">
      <c r="A5" s="8" t="s">
        <v>6</v>
      </c>
      <c r="B5" s="26">
        <v>29.686982999999998</v>
      </c>
      <c r="C5" s="26">
        <v>30.809999999999995</v>
      </c>
      <c r="D5" s="26">
        <v>32.272000000000006</v>
      </c>
      <c r="E5" s="26">
        <f t="shared" ref="E5:E9" si="0">D5-C5</f>
        <v>1.4620000000000104</v>
      </c>
      <c r="F5" s="10">
        <f t="shared" ref="F5:F9" si="1">IF(C5=0,"N/A  ",E5/C5)</f>
        <v>4.7452125933138939E-2</v>
      </c>
      <c r="G5" s="8" t="s">
        <v>11</v>
      </c>
    </row>
    <row r="6" spans="1:10" s="11" customFormat="1" ht="14.5" customHeight="1" x14ac:dyDescent="0.35">
      <c r="A6" s="8" t="s">
        <v>0</v>
      </c>
      <c r="B6" s="9">
        <v>18.679694000000001</v>
      </c>
      <c r="C6" s="9">
        <v>21.628999999999998</v>
      </c>
      <c r="D6" s="9">
        <v>41.69</v>
      </c>
      <c r="E6" s="9">
        <f t="shared" si="0"/>
        <v>20.061</v>
      </c>
      <c r="F6" s="10">
        <f t="shared" si="1"/>
        <v>0.92750473900781372</v>
      </c>
      <c r="G6" s="8" t="s">
        <v>11</v>
      </c>
    </row>
    <row r="7" spans="1:10" s="11" customFormat="1" ht="14.5" customHeight="1" x14ac:dyDescent="0.35">
      <c r="A7" s="8" t="s">
        <v>12</v>
      </c>
      <c r="B7" s="9">
        <v>15.013752</v>
      </c>
      <c r="C7" s="9">
        <v>16.417999999999999</v>
      </c>
      <c r="D7" s="9">
        <v>26.889999999999997</v>
      </c>
      <c r="E7" s="9">
        <f t="shared" si="0"/>
        <v>10.471999999999998</v>
      </c>
      <c r="F7" s="12">
        <f t="shared" si="1"/>
        <v>0.63783652089170417</v>
      </c>
      <c r="G7" s="8" t="s">
        <v>11</v>
      </c>
    </row>
    <row r="8" spans="1:10" s="11" customFormat="1" ht="14.5" customHeight="1" x14ac:dyDescent="0.35">
      <c r="A8" s="8" t="s">
        <v>1</v>
      </c>
      <c r="B8" s="9">
        <v>2.4085369999999999</v>
      </c>
      <c r="C8" s="9">
        <v>6.45</v>
      </c>
      <c r="D8" s="9">
        <v>6.45</v>
      </c>
      <c r="E8" s="28">
        <f t="shared" si="0"/>
        <v>0</v>
      </c>
      <c r="F8" s="12">
        <f t="shared" si="1"/>
        <v>0</v>
      </c>
      <c r="G8" s="8" t="s">
        <v>13</v>
      </c>
    </row>
    <row r="9" spans="1:10" s="11" customFormat="1" ht="14.5" customHeight="1" thickBot="1" x14ac:dyDescent="0.4">
      <c r="A9" s="13" t="s">
        <v>7</v>
      </c>
      <c r="B9" s="29">
        <v>13.260663000000001</v>
      </c>
      <c r="C9" s="29">
        <v>11.59</v>
      </c>
      <c r="D9" s="29">
        <v>18.740000000000002</v>
      </c>
      <c r="E9" s="29">
        <f t="shared" si="0"/>
        <v>7.1500000000000021</v>
      </c>
      <c r="F9" s="14">
        <f t="shared" si="1"/>
        <v>0.61691113028472844</v>
      </c>
      <c r="G9" s="13" t="s">
        <v>14</v>
      </c>
    </row>
    <row r="10" spans="1:10" s="11" customFormat="1" ht="14.5" customHeight="1" thickBot="1" x14ac:dyDescent="0.4">
      <c r="A10" s="15" t="s">
        <v>16</v>
      </c>
      <c r="B10" s="27">
        <f xml:space="preserve"> SUM(B5:B7,B8,B9)</f>
        <v>79.049628999999982</v>
      </c>
      <c r="C10" s="27">
        <f xml:space="preserve"> SUM(C5:C7,C8,C9)</f>
        <v>86.897000000000006</v>
      </c>
      <c r="D10" s="27">
        <f xml:space="preserve"> SUM(D5:D7,D8,D9)</f>
        <v>126.042</v>
      </c>
      <c r="E10" s="27">
        <f>D10-C10</f>
        <v>39.144999999999996</v>
      </c>
      <c r="F10" s="16">
        <f>IF(C10=0,"N/A  ",E10/C10)</f>
        <v>0.45047585071981766</v>
      </c>
      <c r="G10" s="17"/>
      <c r="J10" s="18"/>
    </row>
    <row r="11" spans="1:10" s="11" customFormat="1" ht="14.5" customHeight="1" x14ac:dyDescent="0.35">
      <c r="A11" s="19" t="s">
        <v>15</v>
      </c>
      <c r="B11" s="30">
        <v>63.380428999999992</v>
      </c>
      <c r="C11" s="30">
        <v>68.856999999999999</v>
      </c>
      <c r="D11" s="30">
        <v>100.852</v>
      </c>
      <c r="E11" s="30">
        <f t="shared" ref="E11" si="2">D11-C11</f>
        <v>31.995000000000005</v>
      </c>
      <c r="F11" s="20">
        <f t="shared" ref="F11" si="3">IF(C11=0,"N/A  ",E11/C11)</f>
        <v>0.46465864037062327</v>
      </c>
      <c r="G11" s="19"/>
      <c r="I11" s="21"/>
    </row>
    <row r="12" spans="1:10" s="11" customFormat="1" ht="14.5" customHeight="1" x14ac:dyDescent="0.35">
      <c r="A12" s="22" t="s">
        <v>9</v>
      </c>
      <c r="B12" s="31">
        <v>15.6692</v>
      </c>
      <c r="C12" s="31">
        <v>17.21</v>
      </c>
      <c r="D12" s="31">
        <v>24.27</v>
      </c>
      <c r="E12" s="31">
        <f t="shared" ref="E12:E13" si="4">D12-C12</f>
        <v>7.0599999999999987</v>
      </c>
      <c r="F12" s="23">
        <f t="shared" ref="F12:F13" si="5">IF(C12=0,"N/A  ",E12/C12)</f>
        <v>0.41022661243463093</v>
      </c>
      <c r="G12" s="22"/>
      <c r="I12" s="21"/>
    </row>
    <row r="13" spans="1:10" s="11" customFormat="1" ht="14.5" customHeight="1" thickBot="1" x14ac:dyDescent="0.4">
      <c r="A13" s="24" t="s">
        <v>8</v>
      </c>
      <c r="B13" s="33">
        <v>0</v>
      </c>
      <c r="C13" s="32">
        <v>0.83</v>
      </c>
      <c r="D13" s="32">
        <v>0.92</v>
      </c>
      <c r="E13" s="25">
        <f t="shared" si="4"/>
        <v>9.000000000000008E-2</v>
      </c>
      <c r="F13" s="14">
        <f t="shared" si="5"/>
        <v>0.10843373493975914</v>
      </c>
      <c r="G13" s="24"/>
    </row>
  </sheetData>
  <mergeCells count="8"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Admin Support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2019-02-25T18:55:57Z</cp:lastPrinted>
  <dcterms:created xsi:type="dcterms:W3CDTF">2014-03-20T19:20:58Z</dcterms:created>
  <dcterms:modified xsi:type="dcterms:W3CDTF">2021-05-26T14:58:38Z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