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2_Budget Cycle\FY_2022_Congressional Request\Production\PDF Production\Extracted Excel Files\"/>
    </mc:Choice>
  </mc:AlternateContent>
  <xr:revisionPtr revIDLastSave="0" documentId="13_ncr:1_{785F4D14-F514-4EDA-AE8D-49F871D1124F}" xr6:coauthVersionLast="46" xr6:coauthVersionMax="46" xr10:uidLastSave="{00000000-0000-0000-0000-000000000000}"/>
  <bookViews>
    <workbookView xWindow="-25310" yWindow="250" windowWidth="25420" windowHeight="15370" xr2:uid="{00000000-000D-0000-FFFF-FFFF00000000}"/>
  </bookViews>
  <sheets>
    <sheet name="FY22 NSB PCB &amp; Othr Op Exps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3" l="1"/>
  <c r="F14" i="3" s="1"/>
  <c r="E13" i="3"/>
  <c r="F13" i="3" s="1"/>
  <c r="D13" i="3"/>
  <c r="C13" i="3"/>
  <c r="B13" i="3"/>
  <c r="F12" i="3"/>
  <c r="E12" i="3"/>
  <c r="E11" i="3"/>
  <c r="F11" i="3" s="1"/>
  <c r="E10" i="3"/>
  <c r="E9" i="3"/>
  <c r="F9" i="3" s="1"/>
  <c r="E8" i="3"/>
  <c r="F8" i="3" s="1"/>
  <c r="E7" i="3"/>
  <c r="F7" i="3" s="1"/>
</calcChain>
</file>

<file path=xl/sharedStrings.xml><?xml version="1.0" encoding="utf-8"?>
<sst xmlns="http://schemas.openxmlformats.org/spreadsheetml/2006/main" count="22" uniqueCount="22">
  <si>
    <t>Amount</t>
  </si>
  <si>
    <t>Percent</t>
  </si>
  <si>
    <t>(Dollars in Thousands)</t>
  </si>
  <si>
    <t>Office of the National Science Board</t>
  </si>
  <si>
    <t>Representation Costs</t>
  </si>
  <si>
    <t>Personnel Compensation and Benefits and Other Operating Expenses</t>
  </si>
  <si>
    <t>Staff Development &amp; Training</t>
  </si>
  <si>
    <t>Advisory &amp; Assistance Services</t>
  </si>
  <si>
    <t>Total</t>
  </si>
  <si>
    <t>Travel &amp; Transportation of Persons</t>
  </si>
  <si>
    <t>Full-Time Equivalents (FTE)</t>
  </si>
  <si>
    <r>
      <t>Personnel Compensation &amp; Benefits (PC&amp;B)</t>
    </r>
    <r>
      <rPr>
        <vertAlign val="superscript"/>
        <sz val="10"/>
        <color theme="1"/>
        <rFont val="Arial"/>
        <family val="2"/>
      </rPr>
      <t>1</t>
    </r>
  </si>
  <si>
    <t>Communications, Supplies, &amp; Equipment</t>
  </si>
  <si>
    <t>FY 2020</t>
  </si>
  <si>
    <t>FY 2021</t>
  </si>
  <si>
    <t>Request</t>
  </si>
  <si>
    <t>Change over</t>
  </si>
  <si>
    <t>FY 2022</t>
  </si>
  <si>
    <r>
      <rPr>
        <vertAlign val="superscript"/>
        <sz val="9"/>
        <color theme="1"/>
        <rFont val="Arial"/>
        <family val="2"/>
      </rPr>
      <t xml:space="preserve">1  </t>
    </r>
    <r>
      <rPr>
        <sz val="9"/>
        <color theme="1"/>
        <rFont val="Arial"/>
        <family val="2"/>
      </rPr>
      <t>FY 2022 PC&amp;B includes base salary costs and anticipated within grade and promotion increases.</t>
    </r>
  </si>
  <si>
    <t>Actual</t>
  </si>
  <si>
    <t>FY 2021 Estimate</t>
  </si>
  <si>
    <t>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</si>
</sst>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0.0%"/>
    <numFmt numFmtId="166" formatCode="0.0%;\-0.0%;&quot;-&quot;??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7" fillId="2" borderId="3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vertical="top"/>
    </xf>
    <xf numFmtId="165" fontId="7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165" fontId="7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41" fontId="7" fillId="2" borderId="1" xfId="0" applyNumberFormat="1" applyFont="1" applyFill="1" applyBorder="1" applyAlignment="1">
      <alignment vertical="top"/>
    </xf>
    <xf numFmtId="165" fontId="7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vertical="top"/>
    </xf>
    <xf numFmtId="164" fontId="4" fillId="2" borderId="2" xfId="0" applyNumberFormat="1" applyFont="1" applyFill="1" applyBorder="1" applyAlignment="1">
      <alignment vertical="top"/>
    </xf>
    <xf numFmtId="165" fontId="4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3" fontId="7" fillId="2" borderId="0" xfId="3" applyNumberFormat="1" applyFont="1" applyFill="1" applyBorder="1" applyAlignment="1">
      <alignment vertical="top"/>
    </xf>
    <xf numFmtId="166" fontId="3" fillId="0" borderId="4" xfId="0" applyNumberFormat="1" applyFont="1" applyBorder="1" applyAlignment="1">
      <alignment horizontal="right" vertical="top"/>
    </xf>
    <xf numFmtId="0" fontId="7" fillId="2" borderId="0" xfId="0" applyFont="1" applyFill="1" applyBorder="1"/>
    <xf numFmtId="0" fontId="1" fillId="2" borderId="0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vertical="top"/>
    </xf>
    <xf numFmtId="167" fontId="7" fillId="0" borderId="0" xfId="3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167" fontId="7" fillId="0" borderId="1" xfId="3" applyNumberFormat="1" applyFont="1" applyFill="1" applyBorder="1" applyAlignment="1">
      <alignment vertical="top"/>
    </xf>
    <xf numFmtId="3" fontId="7" fillId="0" borderId="1" xfId="0" applyNumberFormat="1" applyFont="1" applyFill="1" applyBorder="1" applyAlignment="1">
      <alignment vertical="top"/>
    </xf>
    <xf numFmtId="3" fontId="7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2" borderId="3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4">
    <cellStyle name="Comma" xfId="3" builtinId="3"/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showGridLines="0" tabSelected="1" zoomScaleNormal="100" workbookViewId="0">
      <selection sqref="A1:F1"/>
    </sheetView>
  </sheetViews>
  <sheetFormatPr defaultRowHeight="14.5" x14ac:dyDescent="0.35"/>
  <cols>
    <col min="1" max="1" width="39.90625" customWidth="1"/>
    <col min="2" max="6" width="9.6328125" customWidth="1"/>
  </cols>
  <sheetData>
    <row r="1" spans="1:6" s="31" customFormat="1" ht="14.5" customHeight="1" x14ac:dyDescent="0.35">
      <c r="A1" s="33" t="s">
        <v>3</v>
      </c>
      <c r="B1" s="33"/>
      <c r="C1" s="33"/>
      <c r="D1" s="33"/>
      <c r="E1" s="33"/>
      <c r="F1" s="33"/>
    </row>
    <row r="2" spans="1:6" s="31" customFormat="1" ht="14.5" customHeight="1" x14ac:dyDescent="0.35">
      <c r="A2" s="33" t="s">
        <v>5</v>
      </c>
      <c r="B2" s="33"/>
      <c r="C2" s="33"/>
      <c r="D2" s="33"/>
      <c r="E2" s="33"/>
      <c r="F2" s="33"/>
    </row>
    <row r="3" spans="1:6" s="31" customFormat="1" ht="14.5" customHeight="1" thickBot="1" x14ac:dyDescent="0.4">
      <c r="A3" s="34" t="s">
        <v>2</v>
      </c>
      <c r="B3" s="34"/>
      <c r="C3" s="34"/>
      <c r="D3" s="34"/>
      <c r="E3" s="34"/>
      <c r="F3" s="34"/>
    </row>
    <row r="4" spans="1:6" ht="14.5" customHeight="1" x14ac:dyDescent="0.35">
      <c r="A4" s="1"/>
      <c r="B4" s="23"/>
      <c r="C4" s="21"/>
      <c r="D4" s="23"/>
      <c r="E4" s="35" t="s">
        <v>16</v>
      </c>
      <c r="F4" s="35"/>
    </row>
    <row r="5" spans="1:6" ht="14.5" customHeight="1" x14ac:dyDescent="0.35">
      <c r="A5" s="19"/>
      <c r="B5" s="20" t="s">
        <v>13</v>
      </c>
      <c r="C5" s="20" t="s">
        <v>14</v>
      </c>
      <c r="D5" s="20" t="s">
        <v>17</v>
      </c>
      <c r="E5" s="36" t="s">
        <v>20</v>
      </c>
      <c r="F5" s="36"/>
    </row>
    <row r="6" spans="1:6" ht="14.5" customHeight="1" x14ac:dyDescent="0.35">
      <c r="A6" s="2"/>
      <c r="B6" s="22" t="s">
        <v>19</v>
      </c>
      <c r="C6" s="22" t="s">
        <v>21</v>
      </c>
      <c r="D6" s="22" t="s">
        <v>15</v>
      </c>
      <c r="E6" s="3" t="s">
        <v>0</v>
      </c>
      <c r="F6" s="3" t="s">
        <v>1</v>
      </c>
    </row>
    <row r="7" spans="1:6" s="31" customFormat="1" ht="14.5" customHeight="1" x14ac:dyDescent="0.35">
      <c r="A7" s="8" t="s">
        <v>11</v>
      </c>
      <c r="B7" s="24">
        <v>3159</v>
      </c>
      <c r="C7" s="24">
        <v>3173</v>
      </c>
      <c r="D7" s="24">
        <v>3446</v>
      </c>
      <c r="E7" s="4">
        <f t="shared" ref="E7:E14" si="0">D7-C7</f>
        <v>273</v>
      </c>
      <c r="F7" s="5">
        <f>E7/C7</f>
        <v>8.6038449416955556E-2</v>
      </c>
    </row>
    <row r="8" spans="1:6" s="31" customFormat="1" ht="14.5" customHeight="1" x14ac:dyDescent="0.35">
      <c r="A8" s="9" t="s">
        <v>6</v>
      </c>
      <c r="B8" s="25">
        <v>10</v>
      </c>
      <c r="C8" s="26">
        <v>10</v>
      </c>
      <c r="D8" s="26">
        <v>22</v>
      </c>
      <c r="E8" s="17">
        <f t="shared" si="0"/>
        <v>12</v>
      </c>
      <c r="F8" s="7">
        <f>IF(E8=0, "N/A", E8/C8)</f>
        <v>1.2</v>
      </c>
    </row>
    <row r="9" spans="1:6" s="31" customFormat="1" ht="14.5" customHeight="1" x14ac:dyDescent="0.35">
      <c r="A9" s="9" t="s">
        <v>7</v>
      </c>
      <c r="B9" s="25">
        <v>1099</v>
      </c>
      <c r="C9" s="26">
        <v>1293</v>
      </c>
      <c r="D9" s="26">
        <v>814</v>
      </c>
      <c r="E9" s="6">
        <f t="shared" si="0"/>
        <v>-479</v>
      </c>
      <c r="F9" s="5">
        <f>E9/C9</f>
        <v>-0.37045630317092032</v>
      </c>
    </row>
    <row r="10" spans="1:6" s="31" customFormat="1" ht="14.5" customHeight="1" x14ac:dyDescent="0.35">
      <c r="A10" s="8" t="s">
        <v>9</v>
      </c>
      <c r="B10" s="25">
        <v>134</v>
      </c>
      <c r="C10" s="26">
        <v>0</v>
      </c>
      <c r="D10" s="26">
        <v>280</v>
      </c>
      <c r="E10" s="6">
        <f t="shared" si="0"/>
        <v>280</v>
      </c>
      <c r="F10" s="7">
        <v>0</v>
      </c>
    </row>
    <row r="11" spans="1:6" s="31" customFormat="1" ht="14.5" customHeight="1" x14ac:dyDescent="0.35">
      <c r="A11" s="8" t="s">
        <v>12</v>
      </c>
      <c r="B11" s="25">
        <v>32</v>
      </c>
      <c r="C11" s="26">
        <v>21</v>
      </c>
      <c r="D11" s="26">
        <v>35</v>
      </c>
      <c r="E11" s="17">
        <f t="shared" si="0"/>
        <v>14</v>
      </c>
      <c r="F11" s="7">
        <f>IF(E11=0, "N/A", E11/C11)</f>
        <v>0.66666666666666663</v>
      </c>
    </row>
    <row r="12" spans="1:6" s="31" customFormat="1" ht="14.5" customHeight="1" x14ac:dyDescent="0.35">
      <c r="A12" s="10" t="s">
        <v>4</v>
      </c>
      <c r="B12" s="27">
        <v>3</v>
      </c>
      <c r="C12" s="28">
        <v>3</v>
      </c>
      <c r="D12" s="28">
        <v>3</v>
      </c>
      <c r="E12" s="11">
        <f t="shared" si="0"/>
        <v>0</v>
      </c>
      <c r="F12" s="12" t="str">
        <f>IF(E12=0, "N/A", E12/C12)</f>
        <v>N/A</v>
      </c>
    </row>
    <row r="13" spans="1:6" s="31" customFormat="1" ht="14.5" customHeight="1" thickBot="1" x14ac:dyDescent="0.4">
      <c r="A13" s="13" t="s">
        <v>8</v>
      </c>
      <c r="B13" s="14">
        <f>SUM(B7:B12)</f>
        <v>4437</v>
      </c>
      <c r="C13" s="14">
        <f>SUM(C7:C12)</f>
        <v>4500</v>
      </c>
      <c r="D13" s="14">
        <f>SUM(D7:D12)</f>
        <v>4600</v>
      </c>
      <c r="E13" s="14">
        <f>D13-C13</f>
        <v>100</v>
      </c>
      <c r="F13" s="15">
        <f>E13/C13</f>
        <v>2.2222222222222223E-2</v>
      </c>
    </row>
    <row r="14" spans="1:6" s="31" customFormat="1" ht="14.5" customHeight="1" thickBot="1" x14ac:dyDescent="0.4">
      <c r="A14" s="16" t="s">
        <v>10</v>
      </c>
      <c r="B14" s="29">
        <v>17</v>
      </c>
      <c r="C14" s="30">
        <v>17</v>
      </c>
      <c r="D14" s="30">
        <v>17</v>
      </c>
      <c r="E14" s="11">
        <f t="shared" si="0"/>
        <v>0</v>
      </c>
      <c r="F14" s="18" t="str">
        <f>IF(E14=0, "N/A", E14/C14)</f>
        <v>N/A</v>
      </c>
    </row>
    <row r="15" spans="1:6" s="31" customFormat="1" ht="14.5" customHeight="1" x14ac:dyDescent="0.35">
      <c r="A15" s="32" t="s">
        <v>18</v>
      </c>
      <c r="B15" s="32"/>
      <c r="C15" s="32"/>
      <c r="D15" s="32"/>
      <c r="E15" s="32"/>
      <c r="F15" s="32"/>
    </row>
  </sheetData>
  <mergeCells count="5">
    <mergeCell ref="A1:F1"/>
    <mergeCell ref="A2:F2"/>
    <mergeCell ref="A3:F3"/>
    <mergeCell ref="E4:F4"/>
    <mergeCell ref="E5:F5"/>
  </mergeCells>
  <pageMargins left="0.7" right="0.7" top="0.75" bottom="0.75" header="0.3" footer="0.3"/>
  <pageSetup orientation="portrait" r:id="rId1"/>
  <ignoredErrors>
    <ignoredError sqref="F8:F9 F11:F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NSB PCB &amp; Othr Op Expses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</dc:creator>
  <cp:lastModifiedBy>NSF</cp:lastModifiedBy>
  <dcterms:created xsi:type="dcterms:W3CDTF">2012-08-27T16:23:53Z</dcterms:created>
  <dcterms:modified xsi:type="dcterms:W3CDTF">2021-05-26T17:38:10Z</dcterms:modified>
</cp:coreProperties>
</file>