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FC79E58-5B88-417B-87A3-D05442B28EC3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DBI Funding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8" i="11"/>
  <c r="F17" i="11"/>
  <c r="E17" i="11"/>
  <c r="E16" i="11"/>
  <c r="F16" i="11" s="1"/>
  <c r="D15" i="11"/>
  <c r="C15" i="11"/>
  <c r="E15" i="11" s="1"/>
  <c r="F15" i="11" s="1"/>
  <c r="B15" i="11"/>
  <c r="E14" i="11"/>
  <c r="F14" i="11" s="1"/>
  <c r="E13" i="11"/>
  <c r="F13" i="11" s="1"/>
  <c r="E12" i="11"/>
  <c r="F12" i="11" s="1"/>
  <c r="F11" i="11"/>
  <c r="E11" i="11"/>
  <c r="F10" i="11"/>
  <c r="E10" i="11"/>
  <c r="E9" i="11"/>
  <c r="F9" i="11" s="1"/>
  <c r="D8" i="11"/>
  <c r="C8" i="11"/>
  <c r="B8" i="11"/>
  <c r="F7" i="11"/>
  <c r="E7" i="11"/>
  <c r="E6" i="11"/>
  <c r="F6" i="11" s="1"/>
  <c r="D5" i="11"/>
  <c r="C5" i="11"/>
  <c r="B5" i="11"/>
  <c r="E8" i="11" l="1"/>
  <c r="F8" i="11" s="1"/>
  <c r="E5" i="11"/>
  <c r="F5" i="11" s="1"/>
</calcChain>
</file>

<file path=xl/sharedStrings.xml><?xml version="1.0" encoding="utf-8"?>
<sst xmlns="http://schemas.openxmlformats.org/spreadsheetml/2006/main" count="22" uniqueCount="22">
  <si>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</si>
  <si>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</si>
  <si>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</si>
  <si>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</si>
  <si>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</si>
  <si>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</si>
  <si>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</si>
  <si>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</si>
  <si>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Research</t>
  </si>
  <si>
    <t>CAREER</t>
  </si>
  <si>
    <t>Centers Funding (total)</t>
  </si>
  <si>
    <t>Education</t>
  </si>
  <si>
    <t>Infrastructure</t>
  </si>
  <si>
    <t>Research Resources</t>
  </si>
  <si>
    <t>Centers for Analysis &amp; Synthesis</t>
  </si>
  <si>
    <t>STC: Center for Cellular Construction (CCC)</t>
  </si>
  <si>
    <t>NEON</t>
  </si>
  <si>
    <t>NNCI</t>
  </si>
  <si>
    <t>DBI Funding</t>
  </si>
  <si>
    <t>Biology Integration Institutes</t>
  </si>
  <si>
    <t>STC: Biology with X-ray Lasers (BioXFEL)</t>
  </si>
  <si>
    <t>STC: Bio/computation Evolution in Action
   CONsortium (BEACON)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</si>
</sst>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0" fontId="2" fillId="0" borderId="0" xfId="0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22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8.6328125" style="1" customWidth="1"/>
    <col min="2" max="6" width="8.6328125" style="1" customWidth="1"/>
    <col min="7" max="16384" width="8.7265625" style="1"/>
  </cols>
  <sheetData>
    <row r="1" spans="1:6" s="10" customFormat="1" ht="14.5" customHeight="1" x14ac:dyDescent="0.25">
      <c r="A1" s="27" t="s">
        <v>18</v>
      </c>
      <c r="B1" s="27"/>
      <c r="C1" s="27"/>
      <c r="D1" s="27"/>
      <c r="E1" s="27"/>
      <c r="F1" s="27"/>
    </row>
    <row r="2" spans="1:6" s="9" customFormat="1" ht="14.5" customHeight="1" thickBot="1" x14ac:dyDescent="0.3">
      <c r="A2" s="28" t="s">
        <v>0</v>
      </c>
      <c r="B2" s="28"/>
      <c r="C2" s="28"/>
      <c r="D2" s="28"/>
      <c r="E2" s="28"/>
      <c r="F2" s="28"/>
    </row>
    <row r="3" spans="1:6" ht="27" customHeight="1" x14ac:dyDescent="0.25">
      <c r="A3" s="2"/>
      <c r="B3" s="29" t="s">
        <v>1</v>
      </c>
      <c r="C3" s="29" t="s">
        <v>2</v>
      </c>
      <c r="D3" s="31" t="s">
        <v>3</v>
      </c>
      <c r="E3" s="32" t="s">
        <v>4</v>
      </c>
      <c r="F3" s="33"/>
    </row>
    <row r="4" spans="1:6" ht="12.5" customHeight="1" x14ac:dyDescent="0.25">
      <c r="A4" s="3"/>
      <c r="B4" s="30"/>
      <c r="C4" s="30"/>
      <c r="D4" s="30"/>
      <c r="E4" s="5" t="s">
        <v>5</v>
      </c>
      <c r="F4" s="5" t="s">
        <v>6</v>
      </c>
    </row>
    <row r="5" spans="1:6" s="9" customFormat="1" ht="14.5" customHeight="1" x14ac:dyDescent="0.25">
      <c r="A5" s="19" t="s">
        <v>7</v>
      </c>
      <c r="B5" s="20">
        <f>SUM(B6,B14:B15)</f>
        <v>181.85000000000002</v>
      </c>
      <c r="C5" s="20">
        <f>SUM(C6,C14:C15)</f>
        <v>167.07999999999998</v>
      </c>
      <c r="D5" s="20">
        <f>SUM(D6,D14:D15)</f>
        <v>204.89</v>
      </c>
      <c r="E5" s="21">
        <f>D5-C5</f>
        <v>37.81</v>
      </c>
      <c r="F5" s="22">
        <f>IF(C5=0,"N/A",E5/C5)</f>
        <v>0.22629877902801057</v>
      </c>
    </row>
    <row r="6" spans="1:6" s="9" customFormat="1" ht="14.5" customHeight="1" x14ac:dyDescent="0.25">
      <c r="A6" s="10" t="s">
        <v>8</v>
      </c>
      <c r="B6" s="11">
        <v>44.2</v>
      </c>
      <c r="C6" s="11">
        <v>33.909999999999997</v>
      </c>
      <c r="D6" s="11">
        <v>56.29</v>
      </c>
      <c r="E6" s="12">
        <f t="shared" ref="E6:E18" si="0">D6-C6</f>
        <v>22.380000000000003</v>
      </c>
      <c r="F6" s="13">
        <f t="shared" ref="F6:F18" si="1">IF(C6=0,"N/A",E6/C6)</f>
        <v>0.65998230610439412</v>
      </c>
    </row>
    <row r="7" spans="1:6" s="9" customFormat="1" ht="14.5" customHeight="1" x14ac:dyDescent="0.25">
      <c r="A7" s="9" t="s">
        <v>9</v>
      </c>
      <c r="B7" s="6">
        <v>7.08</v>
      </c>
      <c r="C7" s="6">
        <v>6.58</v>
      </c>
      <c r="D7" s="6">
        <v>6.58</v>
      </c>
      <c r="E7" s="7">
        <f t="shared" si="0"/>
        <v>0</v>
      </c>
      <c r="F7" s="8">
        <f t="shared" si="1"/>
        <v>0</v>
      </c>
    </row>
    <row r="8" spans="1:6" s="9" customFormat="1" ht="14.5" customHeight="1" x14ac:dyDescent="0.25">
      <c r="A8" s="9" t="s">
        <v>10</v>
      </c>
      <c r="B8" s="6">
        <f>SUM(B9:B13)</f>
        <v>37.730000000000004</v>
      </c>
      <c r="C8" s="6">
        <f t="shared" ref="C8:D8" si="2">SUM(C9:C13)</f>
        <v>34.15</v>
      </c>
      <c r="D8" s="6">
        <f t="shared" si="2"/>
        <v>44.14</v>
      </c>
      <c r="E8" s="7">
        <f t="shared" si="0"/>
        <v>9.990000000000002</v>
      </c>
      <c r="F8" s="8">
        <f t="shared" si="1"/>
        <v>0.29253294289897519</v>
      </c>
    </row>
    <row r="9" spans="1:6" s="9" customFormat="1" ht="14.5" customHeight="1" x14ac:dyDescent="0.25">
      <c r="A9" s="24" t="s">
        <v>19</v>
      </c>
      <c r="B9" s="14">
        <v>21.63</v>
      </c>
      <c r="C9" s="6">
        <v>25</v>
      </c>
      <c r="D9" s="14">
        <v>35.82</v>
      </c>
      <c r="E9" s="7">
        <f t="shared" si="0"/>
        <v>10.82</v>
      </c>
      <c r="F9" s="8">
        <f t="shared" si="1"/>
        <v>0.43280000000000002</v>
      </c>
    </row>
    <row r="10" spans="1:6" s="9" customFormat="1" ht="14.5" customHeight="1" x14ac:dyDescent="0.25">
      <c r="A10" s="23" t="s">
        <v>14</v>
      </c>
      <c r="B10" s="6">
        <v>4.8</v>
      </c>
      <c r="C10" s="6">
        <v>0</v>
      </c>
      <c r="D10" s="6">
        <v>0</v>
      </c>
      <c r="E10" s="7">
        <f t="shared" si="0"/>
        <v>0</v>
      </c>
      <c r="F10" s="8" t="str">
        <f t="shared" si="1"/>
        <v>N/A</v>
      </c>
    </row>
    <row r="11" spans="1:6" s="9" customFormat="1" ht="27" customHeight="1" x14ac:dyDescent="0.25">
      <c r="A11" s="25" t="s">
        <v>21</v>
      </c>
      <c r="B11" s="6">
        <v>1.3</v>
      </c>
      <c r="C11" s="6">
        <v>0</v>
      </c>
      <c r="D11" s="6">
        <v>0</v>
      </c>
      <c r="E11" s="7">
        <f t="shared" si="0"/>
        <v>0</v>
      </c>
      <c r="F11" s="8" t="str">
        <f t="shared" si="1"/>
        <v>N/A</v>
      </c>
    </row>
    <row r="12" spans="1:6" s="9" customFormat="1" ht="14.5" customHeight="1" x14ac:dyDescent="0.25">
      <c r="A12" s="23" t="s">
        <v>20</v>
      </c>
      <c r="B12" s="6">
        <v>5</v>
      </c>
      <c r="C12" s="6">
        <v>4.1500000000000004</v>
      </c>
      <c r="D12" s="6">
        <v>3.32</v>
      </c>
      <c r="E12" s="7">
        <f t="shared" si="0"/>
        <v>-0.83000000000000052</v>
      </c>
      <c r="F12" s="8">
        <f t="shared" si="1"/>
        <v>-0.20000000000000009</v>
      </c>
    </row>
    <row r="13" spans="1:6" s="9" customFormat="1" ht="14.5" customHeight="1" x14ac:dyDescent="0.25">
      <c r="A13" s="23" t="s">
        <v>15</v>
      </c>
      <c r="B13" s="6">
        <v>5</v>
      </c>
      <c r="C13" s="6">
        <v>5</v>
      </c>
      <c r="D13" s="6">
        <v>5</v>
      </c>
      <c r="E13" s="7">
        <f t="shared" si="0"/>
        <v>0</v>
      </c>
      <c r="F13" s="8">
        <f t="shared" si="1"/>
        <v>0</v>
      </c>
    </row>
    <row r="14" spans="1:6" s="9" customFormat="1" ht="14.5" customHeight="1" x14ac:dyDescent="0.25">
      <c r="A14" s="10" t="s">
        <v>11</v>
      </c>
      <c r="B14" s="11">
        <v>22.03</v>
      </c>
      <c r="C14" s="11">
        <v>19.95</v>
      </c>
      <c r="D14" s="11">
        <v>24.6</v>
      </c>
      <c r="E14" s="12">
        <f t="shared" si="0"/>
        <v>4.6500000000000021</v>
      </c>
      <c r="F14" s="13">
        <f t="shared" si="1"/>
        <v>0.23308270676691742</v>
      </c>
    </row>
    <row r="15" spans="1:6" s="9" customFormat="1" ht="14.5" customHeight="1" x14ac:dyDescent="0.25">
      <c r="A15" s="10" t="s">
        <v>12</v>
      </c>
      <c r="B15" s="11">
        <f>SUM(B16:B18)</f>
        <v>115.62</v>
      </c>
      <c r="C15" s="11">
        <f>SUM(C16:C18)</f>
        <v>113.22</v>
      </c>
      <c r="D15" s="11">
        <f>SUM(D16:D18)</f>
        <v>124</v>
      </c>
      <c r="E15" s="12">
        <f t="shared" si="0"/>
        <v>10.780000000000001</v>
      </c>
      <c r="F15" s="13">
        <f t="shared" si="1"/>
        <v>9.5212859918742287E-2</v>
      </c>
    </row>
    <row r="16" spans="1:6" s="9" customFormat="1" ht="14.5" customHeight="1" x14ac:dyDescent="0.25">
      <c r="A16" s="9" t="s">
        <v>16</v>
      </c>
      <c r="B16" s="6">
        <v>65</v>
      </c>
      <c r="C16" s="6">
        <v>65</v>
      </c>
      <c r="D16" s="6">
        <v>70</v>
      </c>
      <c r="E16" s="7">
        <f t="shared" si="0"/>
        <v>5</v>
      </c>
      <c r="F16" s="8">
        <f t="shared" si="1"/>
        <v>7.6923076923076927E-2</v>
      </c>
    </row>
    <row r="17" spans="1:6" s="9" customFormat="1" ht="14.5" customHeight="1" x14ac:dyDescent="0.25">
      <c r="A17" s="9" t="s">
        <v>17</v>
      </c>
      <c r="B17" s="6">
        <v>0.35</v>
      </c>
      <c r="C17" s="6">
        <v>0.35</v>
      </c>
      <c r="D17" s="6">
        <v>0.35</v>
      </c>
      <c r="E17" s="7">
        <f t="shared" si="0"/>
        <v>0</v>
      </c>
      <c r="F17" s="8">
        <f t="shared" si="1"/>
        <v>0</v>
      </c>
    </row>
    <row r="18" spans="1:6" s="9" customFormat="1" ht="14.5" customHeight="1" thickBot="1" x14ac:dyDescent="0.3">
      <c r="A18" s="15" t="s">
        <v>13</v>
      </c>
      <c r="B18" s="16">
        <v>50.27</v>
      </c>
      <c r="C18" s="16">
        <v>47.87</v>
      </c>
      <c r="D18" s="16">
        <v>53.65</v>
      </c>
      <c r="E18" s="17">
        <f t="shared" si="0"/>
        <v>5.7800000000000011</v>
      </c>
      <c r="F18" s="18">
        <f t="shared" si="1"/>
        <v>0.12074368080217258</v>
      </c>
    </row>
    <row r="19" spans="1:6" ht="13.5" customHeight="1" x14ac:dyDescent="0.25">
      <c r="A19" s="26"/>
      <c r="B19" s="26"/>
      <c r="C19" s="26"/>
      <c r="D19" s="26"/>
      <c r="E19" s="26"/>
      <c r="F19" s="26"/>
    </row>
    <row r="20" spans="1:6" ht="13.5" customHeight="1" x14ac:dyDescent="0.25">
      <c r="A20" s="26"/>
      <c r="B20" s="26"/>
      <c r="C20" s="26"/>
      <c r="D20" s="26"/>
      <c r="E20" s="26"/>
      <c r="F20" s="26"/>
    </row>
    <row r="21" spans="1:6" ht="13.5" customHeight="1" x14ac:dyDescent="0.25">
      <c r="A21" s="26"/>
      <c r="B21" s="26"/>
      <c r="C21" s="26"/>
      <c r="D21" s="26"/>
      <c r="E21" s="26"/>
      <c r="F21" s="26"/>
    </row>
    <row r="22" spans="1:6" ht="13.5" customHeight="1" x14ac:dyDescent="0.25">
      <c r="A22" s="4"/>
      <c r="B22" s="4"/>
      <c r="C22" s="4"/>
      <c r="D22" s="4"/>
      <c r="E22" s="4"/>
      <c r="F22" s="4"/>
    </row>
  </sheetData>
  <mergeCells count="9">
    <mergeCell ref="A19:F19"/>
    <mergeCell ref="A20:F20"/>
    <mergeCell ref="A21:F2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 B15:D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2021-05-25T17:57:58Z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