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P:\2022_Budget Cycle\FY_2022_Congressional Request\Production\PDF Production\Extracted Excel Files\"/>
    </mc:Choice>
  </mc:AlternateContent>
  <xr:revisionPtr revIDLastSave="0" documentId="13_ncr:1_{B3618F5C-C96C-4F0A-B1A8-87385F5DF015}" xr6:coauthVersionLast="46" xr6:coauthVersionMax="46" xr10:uidLastSave="{00000000-0000-0000-0000-000000000000}"/>
  <bookViews>
    <workbookView xWindow="-110" yWindow="-110" windowWidth="19420" windowHeight="10420" tabRatio="875" xr2:uid="{2F0BD3C3-3DED-41D9-8C37-0B9F1CC0C743}"/>
  </bookViews>
  <sheets>
    <sheet name="CISE Funding" sheetId="1" r:id="rId1"/>
  </sheets>
  <definedNames>
    <definedName name="_xlnm.Print_Area" localSheetId="0">'CISE Funding'!$A$1:$G$11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F10" i="1" s="1"/>
  <c r="D10" i="1"/>
  <c r="C10" i="1"/>
  <c r="B10" i="1"/>
  <c r="G9" i="1"/>
  <c r="F9" i="1"/>
  <c r="F8" i="1"/>
  <c r="G8" i="1" s="1"/>
  <c r="F7" i="1"/>
  <c r="G7" i="1" s="1"/>
  <c r="F6" i="1"/>
  <c r="G6" i="1" s="1"/>
  <c r="F5" i="1"/>
  <c r="G5" i="1" s="1"/>
  <c r="G10" i="1" l="1"/>
</calcChain>
</file>

<file path=xl/sharedStrings.xml><?xml version="1.0" encoding="utf-8"?>
<sst xmlns="http://schemas.openxmlformats.org/spreadsheetml/2006/main" count="16" uniqueCount="16">
  <si>
    <t>(Dollars in Millions)</t>
  </si>
  <si>
    <t>Amount</t>
  </si>
  <si>
    <t>Percent</t>
  </si>
  <si>
    <t>Total</t>
  </si>
  <si>
    <t>FY 2022
Request</t>
  </si>
  <si>
    <t>Change over
FY 2021 Estimate</t>
  </si>
  <si>
    <t>FY 2020
CARES Act
Actual</t>
  </si>
  <si>
    <t>Office of Advanced Cyberinfrastructure (OAC)</t>
  </si>
  <si>
    <t>Computing and Communication Foundations (CCF)</t>
  </si>
  <si>
    <t>Computer and Network Systems (CNS)</t>
  </si>
  <si>
    <t>Information and Intelligent Systems (IIS)</t>
  </si>
  <si>
    <t>Information Technology Research (ITR)</t>
  </si>
  <si>
    <t>CISE Funding</t>
  </si>
  <si>
    <r>
      <t>FY 2020
Actual</t>
    </r>
    <r>
      <rPr>
        <vertAlign val="superscript"/>
        <sz val="10"/>
        <color theme="1"/>
        <rFont val="Arial"/>
        <family val="2"/>
      </rPr>
      <t>1</t>
    </r>
  </si>
  <si>
    <r>
      <t>FY 2021
Estimate</t>
    </r>
    <r>
      <rPr>
        <vertAlign val="superscript"/>
        <sz val="10"/>
        <color theme="1"/>
        <rFont val="Arial"/>
        <family val="2"/>
      </rPr>
      <t>1</t>
    </r>
  </si>
  <si>
    <r>
      <rPr>
        <vertAlign val="superscript"/>
        <sz val="9"/>
        <color theme="1"/>
        <rFont val="Arial"/>
        <family val="2"/>
      </rPr>
      <t xml:space="preserve">1 </t>
    </r>
    <r>
      <rPr>
        <sz val="9"/>
        <color theme="1"/>
        <rFont val="Arial"/>
        <family val="2"/>
      </rPr>
      <t>Funding for FY 2020 and FY 2021 is adjusted for comparability to reflect the movement of I-Corps</t>
    </r>
    <r>
      <rPr>
        <vertAlign val="superscript"/>
        <sz val="9"/>
        <color theme="1"/>
        <rFont val="Arial"/>
        <family val="2"/>
      </rPr>
      <t>TM</t>
    </r>
    <r>
      <rPr>
        <sz val="9"/>
        <color theme="1"/>
        <rFont val="Arial"/>
        <family val="2"/>
      </rPr>
      <t xml:space="preserve"> to TIP in FY 2022.  See the R&amp;RA Overview for more details.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</si>
</sst>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0" fillId="0" borderId="0" xfId="0" applyFont="1" applyProtection="1">
      <protection locked="0"/>
    </xf>
    <xf numFmtId="0" fontId="1" fillId="0" borderId="3" xfId="0" applyFont="1" applyBorder="1" applyAlignment="1" applyProtection="1">
      <alignment horizontal="right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6" fillId="0" borderId="0" xfId="0" applyFont="1" applyAlignment="1">
      <alignment horizontal="left" vertical="top"/>
    </xf>
    <xf numFmtId="164" fontId="0" fillId="0" borderId="0" xfId="0" applyNumberFormat="1" applyFont="1" applyAlignment="1" applyProtection="1">
      <alignment horizontal="right" vertical="top"/>
      <protection locked="0"/>
    </xf>
    <xf numFmtId="164" fontId="0" fillId="0" borderId="0" xfId="0" applyNumberFormat="1" applyFont="1" applyAlignment="1" applyProtection="1">
      <alignment horizontal="right" vertical="top"/>
    </xf>
    <xf numFmtId="165" fontId="0" fillId="0" borderId="0" xfId="0" applyNumberFormat="1" applyFont="1" applyAlignment="1" applyProtection="1">
      <alignment horizontal="right" vertical="top"/>
    </xf>
    <xf numFmtId="166" fontId="0" fillId="0" borderId="0" xfId="0" applyNumberFormat="1" applyFont="1" applyAlignment="1" applyProtection="1">
      <alignment horizontal="right" vertical="top"/>
      <protection locked="0"/>
    </xf>
    <xf numFmtId="166" fontId="0" fillId="0" borderId="0" xfId="0" applyNumberFormat="1" applyFont="1" applyAlignment="1" applyProtection="1">
      <alignment horizontal="right" vertical="top"/>
    </xf>
    <xf numFmtId="0" fontId="2" fillId="0" borderId="4" xfId="0" applyFont="1" applyBorder="1" applyAlignment="1" applyProtection="1">
      <alignment vertical="top"/>
      <protection locked="0"/>
    </xf>
    <xf numFmtId="164" fontId="2" fillId="0" borderId="4" xfId="0" applyNumberFormat="1" applyFont="1" applyBorder="1" applyAlignment="1" applyProtection="1">
      <alignment horizontal="right" vertical="top"/>
      <protection locked="0"/>
    </xf>
    <xf numFmtId="164" fontId="2" fillId="0" borderId="4" xfId="0" applyNumberFormat="1" applyFont="1" applyBorder="1" applyAlignment="1" applyProtection="1">
      <alignment horizontal="right" vertical="top"/>
    </xf>
    <xf numFmtId="165" fontId="2" fillId="0" borderId="4" xfId="0" applyNumberFormat="1" applyFont="1" applyBorder="1" applyAlignment="1" applyProtection="1">
      <alignment horizontal="right" vertical="top"/>
    </xf>
    <xf numFmtId="0" fontId="3" fillId="0" borderId="2" xfId="0" applyFont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0" fontId="0" fillId="0" borderId="2" xfId="0" applyFont="1" applyBorder="1" applyAlignment="1" applyProtection="1">
      <alignment horizontal="right" wrapText="1"/>
    </xf>
    <xf numFmtId="0" fontId="1" fillId="0" borderId="3" xfId="0" applyFont="1" applyBorder="1" applyAlignment="1" applyProtection="1">
      <alignment horizontal="right"/>
    </xf>
    <xf numFmtId="0" fontId="0" fillId="0" borderId="2" xfId="0" applyFont="1" applyFill="1" applyBorder="1" applyAlignment="1" applyProtection="1">
      <alignment horizontal="right" wrapText="1"/>
    </xf>
    <xf numFmtId="0" fontId="1" fillId="0" borderId="3" xfId="0" applyFont="1" applyFill="1" applyBorder="1" applyAlignment="1" applyProtection="1">
      <alignment horizontal="right"/>
    </xf>
    <xf numFmtId="0" fontId="1" fillId="0" borderId="2" xfId="0" applyFont="1" applyBorder="1" applyAlignment="1" applyProtection="1">
      <alignment horizontal="right" wrapText="1"/>
    </xf>
    <xf numFmtId="0" fontId="0" fillId="0" borderId="2" xfId="0" applyFont="1" applyFill="1" applyBorder="1" applyAlignment="1" applyProtection="1">
      <alignment horizontal="center" wrapText="1"/>
    </xf>
    <xf numFmtId="0" fontId="1" fillId="0" borderId="2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B2219-4AC8-4064-A586-85C698DD56FE}">
  <sheetPr>
    <pageSetUpPr fitToPage="1"/>
  </sheetPr>
  <dimension ref="A1:G17"/>
  <sheetViews>
    <sheetView showGridLines="0" tabSelected="1" zoomScaleNormal="100" workbookViewId="0">
      <selection sqref="A1:G1"/>
    </sheetView>
  </sheetViews>
  <sheetFormatPr defaultColWidth="8.90625" defaultRowHeight="12.5" x14ac:dyDescent="0.25"/>
  <cols>
    <col min="1" max="1" width="42.1796875" style="2" bestFit="1" customWidth="1"/>
    <col min="2" max="2" width="8.6328125" style="2" customWidth="1"/>
    <col min="3" max="3" width="10.1796875" style="7" customWidth="1"/>
    <col min="4" max="5" width="9.6328125" style="2" customWidth="1"/>
    <col min="6" max="7" width="8.6328125" style="2" customWidth="1"/>
    <col min="8" max="16384" width="8.90625" style="2"/>
  </cols>
  <sheetData>
    <row r="1" spans="1:7" s="8" customFormat="1" ht="14.5" customHeight="1" x14ac:dyDescent="0.25">
      <c r="A1" s="21" t="s">
        <v>12</v>
      </c>
      <c r="B1" s="21"/>
      <c r="C1" s="21"/>
      <c r="D1" s="21"/>
      <c r="E1" s="21"/>
      <c r="F1" s="21"/>
      <c r="G1" s="21"/>
    </row>
    <row r="2" spans="1:7" s="8" customFormat="1" ht="14.5" customHeight="1" thickBot="1" x14ac:dyDescent="0.3">
      <c r="A2" s="22" t="s">
        <v>0</v>
      </c>
      <c r="B2" s="22"/>
      <c r="C2" s="22"/>
      <c r="D2" s="22"/>
      <c r="E2" s="22"/>
      <c r="F2" s="22"/>
      <c r="G2" s="22"/>
    </row>
    <row r="3" spans="1:7" ht="27" customHeight="1" x14ac:dyDescent="0.25">
      <c r="A3" s="3"/>
      <c r="B3" s="23" t="s">
        <v>13</v>
      </c>
      <c r="C3" s="23" t="s">
        <v>6</v>
      </c>
      <c r="D3" s="25" t="s">
        <v>14</v>
      </c>
      <c r="E3" s="27" t="s">
        <v>4</v>
      </c>
      <c r="F3" s="28" t="s">
        <v>5</v>
      </c>
      <c r="G3" s="29"/>
    </row>
    <row r="4" spans="1:7" ht="12.5" customHeight="1" x14ac:dyDescent="0.25">
      <c r="A4" s="4"/>
      <c r="B4" s="24"/>
      <c r="C4" s="24"/>
      <c r="D4" s="26"/>
      <c r="E4" s="24"/>
      <c r="F4" s="6" t="s">
        <v>1</v>
      </c>
      <c r="G4" s="6" t="s">
        <v>2</v>
      </c>
    </row>
    <row r="5" spans="1:7" s="8" customFormat="1" ht="14.5" customHeight="1" x14ac:dyDescent="0.25">
      <c r="A5" s="9" t="s">
        <v>7</v>
      </c>
      <c r="B5" s="10">
        <v>228.654</v>
      </c>
      <c r="C5" s="10">
        <v>0.9</v>
      </c>
      <c r="D5" s="10">
        <v>230.54</v>
      </c>
      <c r="E5" s="10">
        <v>252.19</v>
      </c>
      <c r="F5" s="11">
        <f>E5-D5</f>
        <v>21.650000000000006</v>
      </c>
      <c r="G5" s="12">
        <f>IF(D5=0,"N/A",F5/D5)</f>
        <v>9.3909950550880569E-2</v>
      </c>
    </row>
    <row r="6" spans="1:7" s="8" customFormat="1" ht="14.5" customHeight="1" x14ac:dyDescent="0.25">
      <c r="A6" s="9" t="s">
        <v>8</v>
      </c>
      <c r="B6" s="13">
        <v>199.34200000000001</v>
      </c>
      <c r="C6" s="13">
        <v>1.4</v>
      </c>
      <c r="D6" s="13">
        <v>201</v>
      </c>
      <c r="E6" s="13">
        <v>218.5</v>
      </c>
      <c r="F6" s="14">
        <f t="shared" ref="F6:F10" si="0">E6-D6</f>
        <v>17.5</v>
      </c>
      <c r="G6" s="12">
        <f t="shared" ref="G6:G10" si="1">IF(D6=0,"N/A",F6/D6)</f>
        <v>8.7064676616915429E-2</v>
      </c>
    </row>
    <row r="7" spans="1:7" s="8" customFormat="1" ht="14.5" customHeight="1" x14ac:dyDescent="0.25">
      <c r="A7" s="9" t="s">
        <v>9</v>
      </c>
      <c r="B7" s="13">
        <v>236.136</v>
      </c>
      <c r="C7" s="13">
        <v>6.2</v>
      </c>
      <c r="D7" s="13">
        <v>238.12</v>
      </c>
      <c r="E7" s="13">
        <v>259.87</v>
      </c>
      <c r="F7" s="14">
        <f t="shared" si="0"/>
        <v>21.75</v>
      </c>
      <c r="G7" s="12">
        <f>IF(D7=0,"N/A",F7/D7)</f>
        <v>9.1340500587938855E-2</v>
      </c>
    </row>
    <row r="8" spans="1:7" s="8" customFormat="1" ht="14.5" customHeight="1" x14ac:dyDescent="0.25">
      <c r="A8" s="9" t="s">
        <v>10</v>
      </c>
      <c r="B8" s="13">
        <v>216.02</v>
      </c>
      <c r="C8" s="13">
        <v>6</v>
      </c>
      <c r="D8" s="13">
        <v>217.87</v>
      </c>
      <c r="E8" s="13">
        <v>238.59</v>
      </c>
      <c r="F8" s="14">
        <f>E8-D8</f>
        <v>20.72</v>
      </c>
      <c r="G8" s="12">
        <f t="shared" si="1"/>
        <v>9.5102584109790236E-2</v>
      </c>
    </row>
    <row r="9" spans="1:7" s="8" customFormat="1" ht="14.5" customHeight="1" x14ac:dyDescent="0.25">
      <c r="A9" s="9" t="s">
        <v>11</v>
      </c>
      <c r="B9" s="13">
        <v>116.244</v>
      </c>
      <c r="C9" s="13">
        <v>0.5</v>
      </c>
      <c r="D9" s="13">
        <v>117.96</v>
      </c>
      <c r="E9" s="13">
        <v>146.91</v>
      </c>
      <c r="F9" s="14">
        <f t="shared" si="0"/>
        <v>28.950000000000003</v>
      </c>
      <c r="G9" s="12">
        <f t="shared" si="1"/>
        <v>0.2454221770091557</v>
      </c>
    </row>
    <row r="10" spans="1:7" s="8" customFormat="1" ht="14.5" customHeight="1" thickBot="1" x14ac:dyDescent="0.3">
      <c r="A10" s="15" t="s">
        <v>3</v>
      </c>
      <c r="B10" s="16">
        <f>SUM(B5:B9)</f>
        <v>996.39599999999996</v>
      </c>
      <c r="C10" s="16">
        <f>SUM(C5:C9)</f>
        <v>15</v>
      </c>
      <c r="D10" s="16">
        <f>SUM(D5:D9)</f>
        <v>1005.49</v>
      </c>
      <c r="E10" s="16">
        <f>SUM(E5:E9)</f>
        <v>1116.06</v>
      </c>
      <c r="F10" s="17">
        <f t="shared" si="0"/>
        <v>110.56999999999994</v>
      </c>
      <c r="G10" s="18">
        <f t="shared" si="1"/>
        <v>0.10996628509482932</v>
      </c>
    </row>
    <row r="11" spans="1:7" s="8" customFormat="1" ht="27" customHeight="1" x14ac:dyDescent="0.25">
      <c r="A11" s="19" t="s">
        <v>15</v>
      </c>
      <c r="B11" s="19"/>
      <c r="C11" s="19"/>
      <c r="D11" s="19"/>
      <c r="E11" s="19"/>
      <c r="F11" s="19"/>
      <c r="G11" s="19"/>
    </row>
    <row r="12" spans="1:7" s="1" customFormat="1" x14ac:dyDescent="0.25">
      <c r="A12" s="20"/>
      <c r="B12" s="20"/>
      <c r="C12" s="20"/>
      <c r="D12" s="20"/>
      <c r="E12" s="20"/>
      <c r="F12" s="20"/>
      <c r="G12" s="20"/>
    </row>
    <row r="13" spans="1:7" s="1" customFormat="1" x14ac:dyDescent="0.25">
      <c r="A13" s="20"/>
      <c r="B13" s="20"/>
      <c r="C13" s="20"/>
      <c r="D13" s="20"/>
      <c r="E13" s="20"/>
      <c r="F13" s="20"/>
      <c r="G13" s="20"/>
    </row>
    <row r="17" spans="1:1" x14ac:dyDescent="0.25">
      <c r="A17" s="5"/>
    </row>
  </sheetData>
  <mergeCells count="10">
    <mergeCell ref="A11:G11"/>
    <mergeCell ref="A12:G12"/>
    <mergeCell ref="A13:G13"/>
    <mergeCell ref="A1:G1"/>
    <mergeCell ref="A2:G2"/>
    <mergeCell ref="B3:B4"/>
    <mergeCell ref="D3:D4"/>
    <mergeCell ref="E3:E4"/>
    <mergeCell ref="F3:G3"/>
    <mergeCell ref="C3:C4"/>
  </mergeCells>
  <pageMargins left="0.7" right="0.7" top="0.75" bottom="0.75" header="0.3" footer="0.3"/>
  <pageSetup scale="94" orientation="portrait" horizontalDpi="1200" verticalDpi="1200" r:id="rId1"/>
  <ignoredErrors>
    <ignoredError sqref="B10:E10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WNNNYYRNKDVH-1321847565-2595</_dlc_DocId>
    <_dlc_DocIdUrl xmlns="7c075b91-a788-4f5b-9c4e-5392c92c7fe8">
      <Url>https://collaboration.inside.nsf.gov/bfa/Budget/BDPlanning/BPLG/_layouts/15/DocIdRedir.aspx?ID=WNNNYYRNKDVH-1321847565-2595</Url>
      <Description>WNNNYYRNKDVH-1321847565-2595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93FFB7-0DB8-4E6B-ADD8-61D7B2DEA2C8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9A492347-88D7-4547-8A25-2F23F9C63B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C02BE80-0922-4612-BB33-56C8D97A4CC8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7c075b91-a788-4f5b-9c4e-5392c92c7fe8"/>
    <ds:schemaRef ds:uri="http://purl.org/dc/terms/"/>
    <ds:schemaRef ds:uri="http://purl.org/dc/dcmitype/"/>
    <ds:schemaRef ds:uri="e257d72b-1bc7-45e7-84d8-ca60afca657e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632EC9FA-0A8F-4C72-A629-260E8BD1232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CISE Funding</vt:lpstr>
      <vt:lpstr>'CISE Funding'!Print_Area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2022 Budget Request</dc:title>
  <dc:subject>FY 2022 Budget Request</dc:subject>
  <dc:creator>NSF</dc:creator>
  <cp:lastModifiedBy>Oxenrider, Clinton J.</cp:lastModifiedBy>
  <cp:lastPrinted>2021-05-24T13:54:15Z</cp:lastPrinted>
  <dcterms:created xsi:type="dcterms:W3CDTF">2018-11-16T16:51:05Z</dcterms:created>
  <dcterms:modified xsi:type="dcterms:W3CDTF">2021-05-25T17:58:31Z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0x01010050DF34A5064B9041B2AC259482B4C02C</vt:lpwstr>
  </property>
  <property fmtid="{D5CDD505-2E9C-101B-9397-08002B2CF9AE}" pid="3" name="_dlc_DocIdItemGuid">
    <vt:lpwstr>6fca86f6-14c8-471c-955f-a6940acad2aa</vt:lpwstr>
  </property>
</Properties>
</file>