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B159477C-CD86-480B-ABC4-7D236B9E1055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OAC Funding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8" l="1"/>
  <c r="E12" i="18"/>
  <c r="D11" i="18"/>
  <c r="E11" i="18" s="1"/>
  <c r="C11" i="18"/>
  <c r="F11" i="18" s="1"/>
  <c r="B11" i="18"/>
  <c r="B6" i="18" s="1"/>
  <c r="E10" i="18"/>
  <c r="F10" i="18" s="1"/>
  <c r="F9" i="18"/>
  <c r="E9" i="18"/>
  <c r="D8" i="18"/>
  <c r="E8" i="18" s="1"/>
  <c r="C8" i="18"/>
  <c r="B8" i="18"/>
  <c r="E7" i="18"/>
  <c r="F7" i="18" s="1"/>
  <c r="D6" i="18"/>
  <c r="C6" i="18"/>
  <c r="E5" i="18"/>
  <c r="F5" i="18" s="1"/>
  <c r="F6" i="18" l="1"/>
  <c r="E6" i="18"/>
  <c r="F8" i="18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<sst xmlns="http://schemas.openxmlformats.org/spreadsheetml/2006/main" count="16" uniqueCount="16">
  <si>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</si>
  <si>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</si>
  <si>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</si>
  <si>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</si>
  <si>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</si>
  <si>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</si>
  <si>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</si>
  <si>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</si>
  <si>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</si>
  <si>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FY 2021
Estimate</t>
  </si>
  <si>
    <t>FY 2020
Actual</t>
  </si>
  <si>
    <t>FY 2022
Request</t>
  </si>
  <si>
    <t>Artificial Intelligence Research Institutes</t>
  </si>
  <si>
    <t>Change over
FY 2021 Estimate</t>
  </si>
  <si>
    <t xml:space="preserve">Networking and Computational Resources 
   Infrastructure and Services                            </t>
  </si>
  <si>
    <t>OAC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</si>
</sst>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B4A9-E2BC-4D86-8075-AFB134199730}">
  <dimension ref="A1:F16"/>
  <sheetViews>
    <sheetView showGridLines="0" tabSelected="1" zoomScale="91" workbookViewId="0">
      <selection sqref="A1:F1"/>
    </sheetView>
  </sheetViews>
  <sheetFormatPr defaultColWidth="8.81640625" defaultRowHeight="12.5" x14ac:dyDescent="0.25"/>
  <cols>
    <col min="1" max="1" width="40.1796875" style="3" customWidth="1"/>
    <col min="2" max="6" width="8.6328125" style="3" customWidth="1"/>
    <col min="7" max="16384" width="8.81640625" style="3"/>
  </cols>
  <sheetData>
    <row r="1" spans="1:6" s="7" customFormat="1" ht="14.5" customHeight="1" x14ac:dyDescent="0.25">
      <c r="A1" s="24" t="s">
        <v>15</v>
      </c>
      <c r="B1" s="24"/>
      <c r="C1" s="24"/>
      <c r="D1" s="24"/>
      <c r="E1" s="24"/>
      <c r="F1" s="24"/>
    </row>
    <row r="2" spans="1:6" s="8" customFormat="1" ht="14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A3" s="5"/>
      <c r="B3" s="26" t="s">
        <v>10</v>
      </c>
      <c r="C3" s="28" t="s">
        <v>9</v>
      </c>
      <c r="D3" s="30" t="s">
        <v>11</v>
      </c>
      <c r="E3" s="31" t="s">
        <v>13</v>
      </c>
      <c r="F3" s="32"/>
    </row>
    <row r="4" spans="1:6" ht="12.5" customHeight="1" x14ac:dyDescent="0.25">
      <c r="A4" s="2"/>
      <c r="B4" s="27"/>
      <c r="C4" s="29"/>
      <c r="D4" s="27"/>
      <c r="E4" s="1" t="s">
        <v>1</v>
      </c>
      <c r="F4" s="1" t="s">
        <v>2</v>
      </c>
    </row>
    <row r="5" spans="1:6" s="8" customFormat="1" ht="14.5" customHeight="1" x14ac:dyDescent="0.25">
      <c r="A5" s="9" t="s">
        <v>3</v>
      </c>
      <c r="B5" s="10">
        <v>228.654</v>
      </c>
      <c r="C5" s="10">
        <v>230.54</v>
      </c>
      <c r="D5" s="10">
        <v>252.19</v>
      </c>
      <c r="E5" s="11">
        <f>D5-C5</f>
        <v>21.650000000000006</v>
      </c>
      <c r="F5" s="12">
        <f>IF(C5=0,"N/A",E5/C5)</f>
        <v>9.3909950550880569E-2</v>
      </c>
    </row>
    <row r="6" spans="1:6" s="8" customFormat="1" ht="14.5" customHeight="1" x14ac:dyDescent="0.25">
      <c r="A6" s="7" t="s">
        <v>4</v>
      </c>
      <c r="B6" s="13">
        <f>B5-B10-B11</f>
        <v>70.873999999999995</v>
      </c>
      <c r="C6" s="13">
        <f>C5-C10-C11</f>
        <v>86.22</v>
      </c>
      <c r="D6" s="13">
        <f>D5-D10-D11</f>
        <v>96.990000000000009</v>
      </c>
      <c r="E6" s="14">
        <f t="shared" ref="E6:E12" si="0">D6-C6</f>
        <v>10.77000000000001</v>
      </c>
      <c r="F6" s="15">
        <f t="shared" ref="F6:F12" si="1">IF(C6=0,"N/A",E6/C6)</f>
        <v>0.12491301322199037</v>
      </c>
    </row>
    <row r="7" spans="1:6" s="8" customFormat="1" ht="14.5" customHeight="1" x14ac:dyDescent="0.25">
      <c r="A7" s="8" t="s">
        <v>7</v>
      </c>
      <c r="B7" s="16">
        <v>2.6040000000000001</v>
      </c>
      <c r="C7" s="16">
        <v>1.25</v>
      </c>
      <c r="D7" s="16">
        <v>1.4</v>
      </c>
      <c r="E7" s="17">
        <f t="shared" si="0"/>
        <v>0.14999999999999991</v>
      </c>
      <c r="F7" s="18">
        <f t="shared" si="1"/>
        <v>0.11999999999999993</v>
      </c>
    </row>
    <row r="8" spans="1:6" s="8" customFormat="1" ht="14.5" customHeight="1" x14ac:dyDescent="0.25">
      <c r="A8" s="8" t="s">
        <v>8</v>
      </c>
      <c r="B8" s="16">
        <f>SUM(B9:B9)</f>
        <v>0</v>
      </c>
      <c r="C8" s="16">
        <f>SUM(C9:C9)</f>
        <v>4</v>
      </c>
      <c r="D8" s="16">
        <f>SUM(D9:D9)</f>
        <v>4</v>
      </c>
      <c r="E8" s="17">
        <f t="shared" si="0"/>
        <v>0</v>
      </c>
      <c r="F8" s="18">
        <f t="shared" si="1"/>
        <v>0</v>
      </c>
    </row>
    <row r="9" spans="1:6" s="8" customFormat="1" ht="14.5" customHeight="1" x14ac:dyDescent="0.25">
      <c r="A9" s="22" t="s">
        <v>12</v>
      </c>
      <c r="B9" s="16">
        <v>0</v>
      </c>
      <c r="C9" s="16">
        <v>4</v>
      </c>
      <c r="D9" s="16">
        <v>4</v>
      </c>
      <c r="E9" s="17">
        <f t="shared" si="0"/>
        <v>0</v>
      </c>
      <c r="F9" s="18">
        <f t="shared" si="1"/>
        <v>0</v>
      </c>
    </row>
    <row r="10" spans="1:6" s="8" customFormat="1" ht="14.5" customHeight="1" x14ac:dyDescent="0.25">
      <c r="A10" s="7" t="s">
        <v>5</v>
      </c>
      <c r="B10" s="13">
        <v>7.5010000000000003</v>
      </c>
      <c r="C10" s="13">
        <v>10.07</v>
      </c>
      <c r="D10" s="13">
        <v>10.95</v>
      </c>
      <c r="E10" s="14">
        <f t="shared" si="0"/>
        <v>0.87999999999999901</v>
      </c>
      <c r="F10" s="15">
        <f t="shared" si="1"/>
        <v>8.7388282025819164E-2</v>
      </c>
    </row>
    <row r="11" spans="1:6" s="8" customFormat="1" ht="14.5" customHeight="1" x14ac:dyDescent="0.25">
      <c r="A11" s="7" t="s">
        <v>6</v>
      </c>
      <c r="B11" s="13">
        <f>SUM(B12)</f>
        <v>150.279</v>
      </c>
      <c r="C11" s="13">
        <f t="shared" ref="C11:D11" si="2">SUM(C12)</f>
        <v>134.25</v>
      </c>
      <c r="D11" s="13">
        <f t="shared" si="2"/>
        <v>144.25</v>
      </c>
      <c r="E11" s="14">
        <f t="shared" si="0"/>
        <v>10</v>
      </c>
      <c r="F11" s="15">
        <f t="shared" si="1"/>
        <v>7.4487895716946001E-2</v>
      </c>
    </row>
    <row r="12" spans="1:6" s="8" customFormat="1" ht="14.5" customHeight="1" thickBot="1" x14ac:dyDescent="0.3">
      <c r="A12" s="6" t="s">
        <v>14</v>
      </c>
      <c r="B12" s="19">
        <v>150.279</v>
      </c>
      <c r="C12" s="19">
        <v>134.25</v>
      </c>
      <c r="D12" s="19">
        <v>144.25</v>
      </c>
      <c r="E12" s="20">
        <f t="shared" si="0"/>
        <v>10</v>
      </c>
      <c r="F12" s="21">
        <f t="shared" si="1"/>
        <v>7.4487895716946001E-2</v>
      </c>
    </row>
    <row r="13" spans="1:6" ht="13.5" customHeight="1" x14ac:dyDescent="0.25">
      <c r="A13" s="23"/>
      <c r="B13" s="23"/>
      <c r="C13" s="23"/>
      <c r="D13" s="23"/>
      <c r="E13" s="23"/>
      <c r="F13" s="23"/>
    </row>
    <row r="14" spans="1:6" ht="13.5" customHeight="1" x14ac:dyDescent="0.25">
      <c r="A14" s="23"/>
      <c r="B14" s="23"/>
      <c r="C14" s="23"/>
      <c r="D14" s="23"/>
      <c r="E14" s="23"/>
      <c r="F14" s="23"/>
    </row>
    <row r="15" spans="1:6" ht="13.5" customHeight="1" x14ac:dyDescent="0.25">
      <c r="A15" s="23"/>
      <c r="B15" s="23"/>
      <c r="C15" s="23"/>
      <c r="D15" s="23"/>
      <c r="E15" s="23"/>
      <c r="F15" s="23"/>
    </row>
    <row r="16" spans="1:6" ht="13.5" customHeight="1" x14ac:dyDescent="0.25">
      <c r="A16" s="4"/>
      <c r="B16" s="4"/>
      <c r="C16" s="4"/>
      <c r="D16" s="4"/>
      <c r="E16" s="4"/>
      <c r="F16" s="4"/>
    </row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2021-05-24T13:58:57Z</cp:lastPrinted>
  <dcterms:created xsi:type="dcterms:W3CDTF">2018-11-16T16:51:05Z</dcterms:created>
  <dcterms:modified xsi:type="dcterms:W3CDTF">2021-05-25T18:00:39Z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